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925" firstSheet="14" activeTab="17"/>
  </bookViews>
  <sheets>
    <sheet name="财务收支预算总表" sheetId="1" r:id="rId1"/>
    <sheet name="部门收入预算表" sheetId="2" r:id="rId2"/>
    <sheet name="部门支出预算表" sheetId="3" r:id="rId3"/>
    <sheet name="部门财政拨款收支预算总表" sheetId="4" r:id="rId4"/>
    <sheet name="部门一般公共预算支出预算表" sheetId="5" r:id="rId5"/>
    <sheet name="部门一般公共预算“三公”经费支出预算表" sheetId="6" r:id="rId6"/>
    <sheet name="部门政府性基金预算支出预算表" sheetId="7" r:id="rId7"/>
    <sheet name="基本支出预算表" sheetId="8" r:id="rId8"/>
    <sheet name="部门预算项目支出明细表（一）" sheetId="9" r:id="rId9"/>
    <sheet name="部门预算项目支出明细表（二）" sheetId="10" r:id="rId10"/>
    <sheet name="部门项目支出绩效目标表（本级）" sheetId="11" r:id="rId11"/>
    <sheet name="新增资产配置表" sheetId="12" r:id="rId12"/>
    <sheet name="部门政府采购预算表" sheetId="13" r:id="rId13"/>
    <sheet name="部门政府购买服务预算表" sheetId="14" r:id="rId14"/>
    <sheet name="部门上级补助项目支出预算表" sheetId="15" r:id="rId15"/>
    <sheet name="部门市对下转移支付预算表" sheetId="16" r:id="rId16"/>
    <sheet name="对下转移支付绩效目标表" sheetId="17" r:id="rId17"/>
    <sheet name="部门项目中期规划预算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<sst xmlns="http://schemas.openxmlformats.org/spreadsheetml/2006/main" count="1649" uniqueCount="510">
  <si>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</si>
  <si>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</si>
  <si>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</si>
  <si>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</si>
  <si>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</si>
  <si>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</si>
  <si>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</si>
  <si>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</si>
  <si>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</si>
  <si>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</si>
  <si>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</si>
  <si>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</si>
  <si>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</si>
  <si>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</si>
  <si>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</si>
  <si>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</si>
  <si>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</si>
  <si>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</si>
  <si>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</si>
  <si>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</si>
  <si>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</si>
  <si>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</si>
  <si>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</si>
  <si>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</si>
  <si>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</si>
  <si>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</si>
  <si>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</si>
  <si>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</si>
  <si>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</si>
  <si>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</si>
  <si>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</si>
  <si>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</si>
  <si>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</si>
  <si>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</si>
  <si>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</si>
  <si>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</si>
  <si>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</si>
  <si>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</si>
  <si>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</si>
  <si>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</si>
  <si>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</si>
  <si>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</si>
  <si>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</si>
  <si>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</si>
  <si>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</si>
  <si>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</si>
  <si>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</si>
  <si>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</si>
  <si>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</si>
  <si>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</si>
  <si>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</si>
  <si>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</si>
  <si>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</si>
  <si>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</si>
  <si>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</si>
  <si>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</si>
  <si>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</si>
  <si>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</si>
  <si>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</si>
  <si>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</si>
  <si>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</si>
  <si>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</si>
  <si>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302001</t>
  </si>
  <si>
    <t>中国共产党昆明市委员会政法委员会</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</si>
  <si>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</si>
  <si>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</si>
  <si>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</si>
  <si>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</si>
  <si>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</si>
  <si>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</si>
  <si>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</si>
  <si>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</si>
  <si>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</si>
  <si>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</si>
  <si>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</si>
  <si>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</si>
  <si>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</si>
  <si>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</si>
  <si>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</si>
  <si>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</si>
  <si>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</si>
  <si>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</si>
  <si>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</si>
  <si>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</si>
  <si>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</si>
  <si>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</si>
  <si>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</si>
  <si>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</si>
  <si>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</si>
  <si>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</si>
  <si>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</si>
  <si>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20136</t>
  </si>
  <si>
    <t>其他共产党事务支出</t>
  </si>
  <si>
    <t>2013601</t>
  </si>
  <si>
    <t>行政运行</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</si>
  <si>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</si>
  <si>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</si>
  <si>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</si>
  <si>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</si>
  <si>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</si>
  <si>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</si>
  <si>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</si>
  <si>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</si>
  <si>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</si>
  <si>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</si>
  <si>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</si>
  <si>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</si>
  <si>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</si>
  <si>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</si>
  <si>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</si>
  <si>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</si>
  <si>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</si>
  <si>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</si>
  <si>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</si>
  <si>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</si>
  <si>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</si>
  <si>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</si>
  <si>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</si>
  <si>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</si>
  <si>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</si>
  <si>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</si>
  <si>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</si>
  <si>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</si>
  <si>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</si>
  <si>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</si>
  <si>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</si>
  <si>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</si>
  <si>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</si>
  <si>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</si>
  <si>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</si>
  <si>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</si>
  <si>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</si>
  <si>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</si>
  <si>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</si>
  <si>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</si>
  <si>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</si>
  <si>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</si>
  <si>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</si>
  <si>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</si>
  <si>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</si>
  <si>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</si>
  <si>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</si>
  <si>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</si>
  <si>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</si>
  <si>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</si>
  <si>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</si>
  <si>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</si>
  <si>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</si>
  <si>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</si>
  <si>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</si>
  <si>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</si>
  <si>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</si>
  <si>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</si>
  <si>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</si>
  <si>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</si>
  <si>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</si>
  <si>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</si>
  <si>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部门预算支出功能分类科目</t>
  </si>
  <si>
    <t>人员经费</t>
  </si>
  <si>
    <t>公用经费</t>
  </si>
  <si>
    <t>合  计</t>
  </si>
  <si>
    <t>“三公”经费合计</t>
  </si>
  <si>
    <t>因公出国（境）费</t>
  </si>
  <si>
    <t>公务用车购置及运行费</t>
  </si>
  <si>
    <t>公务接待费</t>
  </si>
  <si>
    <t>公务用车购置费</t>
  </si>
  <si>
    <t>公务用车运行费</t>
  </si>
  <si>
    <t>本年政府性基金预算支出</t>
  </si>
  <si>
    <t>2023年部门基本支出预算表</t>
  </si>
  <si>
    <t>单位名称：中国共产党昆明市委员会政法委员会</t>
  </si>
  <si>
    <t>主管部门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</si>
  <si>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</si>
  <si>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</si>
  <si>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</si>
  <si>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</si>
  <si>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</si>
  <si>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</si>
  <si>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</si>
  <si>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</si>
  <si>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</si>
  <si>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</si>
  <si>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</si>
  <si>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行政人员奖金</t>
  </si>
  <si>
    <t>行政年度考核奖</t>
  </si>
  <si>
    <t>30103</t>
  </si>
  <si>
    <t>奖金</t>
  </si>
  <si>
    <t>50101</t>
  </si>
  <si>
    <t>工资奖金津补贴</t>
  </si>
  <si>
    <t>行政基础绩效奖励</t>
  </si>
  <si>
    <t>行政人员支出工资</t>
  </si>
  <si>
    <t>行政在职基本工资</t>
  </si>
  <si>
    <t>30101</t>
  </si>
  <si>
    <t>基本工资</t>
  </si>
  <si>
    <t>行政津贴补贴</t>
  </si>
  <si>
    <t>30102</t>
  </si>
  <si>
    <t>津贴补贴</t>
  </si>
  <si>
    <t>行政年终一个月奖</t>
  </si>
  <si>
    <t>公车购置及运维费</t>
  </si>
  <si>
    <t>公务用车运行维护费（汽车）</t>
  </si>
  <si>
    <t>30231</t>
  </si>
  <si>
    <t>公务用车运行维护费</t>
  </si>
  <si>
    <t>50208</t>
  </si>
  <si>
    <t>保险费（汽车）</t>
  </si>
  <si>
    <t>社会保障缴费</t>
  </si>
  <si>
    <t>机关事业养老保险</t>
  </si>
  <si>
    <t>30108</t>
  </si>
  <si>
    <t>机关事业单位基本养老保险缴费</t>
  </si>
  <si>
    <t>50102</t>
  </si>
  <si>
    <t>职业年金</t>
  </si>
  <si>
    <t>30109</t>
  </si>
  <si>
    <t>职业年金缴费</t>
  </si>
  <si>
    <t>行政基本医疗保险</t>
  </si>
  <si>
    <t>30110</t>
  </si>
  <si>
    <t>职工基本医疗保险缴费</t>
  </si>
  <si>
    <t>公务员医疗统筹</t>
  </si>
  <si>
    <t>30111</t>
  </si>
  <si>
    <t>公务员医疗补助缴费</t>
  </si>
  <si>
    <t>失业保险</t>
  </si>
  <si>
    <t>30112</t>
  </si>
  <si>
    <t>其他社会保障缴费</t>
  </si>
  <si>
    <t>工伤保险</t>
  </si>
  <si>
    <t>重特病医疗统筹</t>
  </si>
  <si>
    <t>退休公务员医疗统筹</t>
  </si>
  <si>
    <t>30307</t>
  </si>
  <si>
    <t>医疗费补助</t>
  </si>
  <si>
    <t>50901</t>
  </si>
  <si>
    <t>社会福利和救助</t>
  </si>
  <si>
    <t>退休重特病医疗统筹</t>
  </si>
  <si>
    <t>工会经费</t>
  </si>
  <si>
    <t>30228</t>
  </si>
  <si>
    <t>50201</t>
  </si>
  <si>
    <t>办公经费</t>
  </si>
  <si>
    <t>行政人员公务交通补贴</t>
  </si>
  <si>
    <t>公务交通补贴</t>
  </si>
  <si>
    <t>30239</t>
  </si>
  <si>
    <t>其他交通费用</t>
  </si>
  <si>
    <t>一般公用经费</t>
  </si>
  <si>
    <t>办公费</t>
  </si>
  <si>
    <t>30201</t>
  </si>
  <si>
    <t>复印纸采购</t>
  </si>
  <si>
    <t>行政单位邮电费</t>
  </si>
  <si>
    <t>30207</t>
  </si>
  <si>
    <t>邮电费</t>
  </si>
  <si>
    <t>行政单位差旅费</t>
  </si>
  <si>
    <t>30211</t>
  </si>
  <si>
    <t>差旅费</t>
  </si>
  <si>
    <t>行政单位福利费</t>
  </si>
  <si>
    <t>30229</t>
  </si>
  <si>
    <t>福利费</t>
  </si>
  <si>
    <t>公务用车租车费</t>
  </si>
  <si>
    <t>行政单位会议费</t>
  </si>
  <si>
    <t>30215</t>
  </si>
  <si>
    <t>会议费</t>
  </si>
  <si>
    <t>50202</t>
  </si>
  <si>
    <t>行政单位培训费</t>
  </si>
  <si>
    <t>30216</t>
  </si>
  <si>
    <t>培训费</t>
  </si>
  <si>
    <t>50203</t>
  </si>
  <si>
    <t>行政单位维修护费</t>
  </si>
  <si>
    <t>30213</t>
  </si>
  <si>
    <t>维修（护）费</t>
  </si>
  <si>
    <t>50209</t>
  </si>
  <si>
    <t>退休人员公用经费</t>
  </si>
  <si>
    <t>30299</t>
  </si>
  <si>
    <t>其他商品和服务支出</t>
  </si>
  <si>
    <t>50299</t>
  </si>
  <si>
    <t>行政人员住房补贴</t>
  </si>
  <si>
    <t>行政住房补贴</t>
  </si>
  <si>
    <t>对个人和家庭的补助</t>
  </si>
  <si>
    <t>退休人员生活补助</t>
  </si>
  <si>
    <t>30305</t>
  </si>
  <si>
    <t>生活补助</t>
  </si>
  <si>
    <t>30217</t>
  </si>
  <si>
    <t>50206</t>
  </si>
  <si>
    <t>30113</t>
  </si>
  <si>
    <t>50103</t>
  </si>
  <si>
    <t>编外聘用人员支出</t>
  </si>
  <si>
    <t>聘用人员社会保险费</t>
  </si>
  <si>
    <t>30199</t>
  </si>
  <si>
    <t>其他工资福利支出</t>
  </si>
  <si>
    <t>50199</t>
  </si>
  <si>
    <t>聘用人员工资</t>
  </si>
  <si>
    <t>项目类别</t>
  </si>
  <si>
    <t>项目级次</t>
  </si>
  <si>
    <t>基建项目类型</t>
  </si>
  <si>
    <t>部门经济科目编码</t>
  </si>
  <si>
    <t>部门经济科目名称</t>
  </si>
  <si>
    <t>16</t>
  </si>
  <si>
    <t>17</t>
  </si>
  <si>
    <t>18</t>
  </si>
  <si>
    <t>19</t>
  </si>
  <si>
    <t>20</t>
  </si>
  <si>
    <t>21</t>
  </si>
  <si>
    <t>22</t>
  </si>
  <si>
    <t>23</t>
  </si>
  <si>
    <t>24</t>
  </si>
  <si>
    <t>25</t>
  </si>
  <si>
    <t>26</t>
  </si>
  <si>
    <t>27</t>
  </si>
  <si>
    <t>专项业务类</t>
  </si>
  <si>
    <t>见义勇为表彰奖励经费及慰问经费</t>
  </si>
  <si>
    <t>本级</t>
  </si>
  <si>
    <t>非基建项目</t>
  </si>
  <si>
    <t>政法综合经费</t>
  </si>
  <si>
    <t>30227</t>
  </si>
  <si>
    <t>委托业务费</t>
  </si>
  <si>
    <t>50205</t>
  </si>
  <si>
    <t>30226</t>
  </si>
  <si>
    <t>劳务费</t>
  </si>
  <si>
    <t>铁路护路经费</t>
  </si>
  <si>
    <t>司法救助资金</t>
  </si>
  <si>
    <t>市劳动局拨入公益岗补贴经费</t>
  </si>
  <si>
    <t>保障经费</t>
  </si>
  <si>
    <t>30202</t>
  </si>
  <si>
    <t>印刷费</t>
  </si>
  <si>
    <t>是否基建项目</t>
  </si>
  <si>
    <t>资金来源--本级安排</t>
  </si>
  <si>
    <t>一般公共预算支出</t>
  </si>
  <si>
    <t>结余结转资金安排</t>
  </si>
  <si>
    <t>结转结余资金支出</t>
  </si>
  <si>
    <t>市本级支出</t>
  </si>
  <si>
    <t>对下转移支付</t>
  </si>
  <si>
    <t>项目年度绩效目标</t>
  </si>
  <si>
    <t>一级指标</t>
  </si>
  <si>
    <t>二级指标</t>
  </si>
  <si>
    <t>三级指标</t>
  </si>
  <si>
    <t>指标性质</t>
  </si>
  <si>
    <t>指标值</t>
  </si>
  <si>
    <t>度量单位</t>
  </si>
  <si>
    <t>指标属性</t>
  </si>
  <si>
    <t>指标内容</t>
  </si>
  <si>
    <t>不断强化护路联防工作组织建设和体系建设，结合昆明市实际，广泛开展爱路护路宣传教育，营造良好和谐的外部环境，完善提升铁路沿线社会治理体系和治理能力，扎实做好铁路交通事故防控、涉路矛盾纠纷排查化解、突出治安问题整治、外部环境整治等工作。</t>
  </si>
  <si>
    <t>产出指标</t>
  </si>
  <si>
    <t>数量指标</t>
  </si>
  <si>
    <t>开展铁路护路“三项排查”及宣传教育县区数</t>
  </si>
  <si>
    <t>&gt;=</t>
  </si>
  <si>
    <t>12个县（市、区），4个开发（度假）区</t>
  </si>
  <si>
    <t>个</t>
  </si>
  <si>
    <t>定量指标</t>
  </si>
  <si>
    <t>广泛开展爱路护路宣传教育，营造良好和谐的外部环境，完善提升铁路沿线社会治理体系和治理能力，扎实做好铁路交通事故防控、涉路矛盾纠纷排查化解、突出治安问题整治、外部环境整治等工作。</t>
  </si>
  <si>
    <t>时效指标</t>
  </si>
  <si>
    <t>经费下拨时限</t>
  </si>
  <si>
    <t>&lt;=</t>
  </si>
  <si>
    <t>2025年12月31日</t>
  </si>
  <si>
    <t>年-月-日</t>
  </si>
  <si>
    <t>工作计划</t>
  </si>
  <si>
    <t>效益指标</t>
  </si>
  <si>
    <t>可持续影响</t>
  </si>
  <si>
    <t>预算执行率</t>
  </si>
  <si>
    <t>=</t>
  </si>
  <si>
    <t>90</t>
  </si>
  <si>
    <t>%</t>
  </si>
  <si>
    <t>定性指标</t>
  </si>
  <si>
    <t>工作计划。</t>
  </si>
  <si>
    <t>满意度指标</t>
  </si>
  <si>
    <t>服务对象满意度</t>
  </si>
  <si>
    <t>铁路护路健康发展</t>
  </si>
  <si>
    <t>健康发展</t>
  </si>
  <si>
    <t>发扬中华民族传统美德，倡导见义勇为，弘扬社会正气，宣传见义勇为先进典型，奖励见义勇为人员，走访慰问见义勇为人员及家庭，促进平安建设和社会主义精神文明建设，构建和谐社会</t>
  </si>
  <si>
    <t>表彰奖励慰问见义勇为人员</t>
  </si>
  <si>
    <t>表彰奖励先进个人15人，先进群体6个，走访慰问见义勇为人员及其家属400人</t>
  </si>
  <si>
    <t>人</t>
  </si>
  <si>
    <t>根据近三年来市政府表彰奖励的见义勇为人员人数确定。（2021年表彰奖励先进个人5人，先进群体4个8人，2022年表彰奖励先进个人7人，先进群体6个21人，2023年表彰奖励先进个人8人，先进群体4个17人）</t>
  </si>
  <si>
    <t>质量指标</t>
  </si>
  <si>
    <t>弘扬社会正气，鼓励见义勇为行为，保护见义勇为人员的合法权益，促进社会和谐。</t>
  </si>
  <si>
    <t>先进个人15人，先进群体6个</t>
  </si>
  <si>
    <t>《昆明市奖励和保护见义勇为人员办法（昆明市人民政府第80号公 《昆明市奖励和保护见义勇为人员办法（昆明市人民政府第80号公告）》第一条予以明确。
告）》第一条予以明确。</t>
  </si>
  <si>
    <t>工作完成时效</t>
  </si>
  <si>
    <t>2025年1月1日——2025年12月28日</t>
  </si>
  <si>
    <t>《昆明市奖励和保护见义勇为人员办法（昆明市人民政府第80号公告）》第十九条明确表彰奖励见义勇为人员以年度集中表彰奖励为主。省、市政府表彰奖励见义勇为人员均是按年度进行表彰奖励。</t>
  </si>
  <si>
    <t>成本指标</t>
  </si>
  <si>
    <t>经济成本指标</t>
  </si>
  <si>
    <t>万元</t>
  </si>
  <si>
    <t xml:space="preserve"> 市政府办公厅印发的昆政办（2016）156号文件明确。</t>
  </si>
  <si>
    <t>弘扬社会正气，表彰涉及人数</t>
  </si>
  <si>
    <t>860万</t>
  </si>
  <si>
    <t xml:space="preserve"> 《昆明市奖励和保护见义勇为人员办法（昆明市人民政府第80号公告）》第一条予以明确。</t>
  </si>
  <si>
    <t>见义勇为先进个人（群体、集体）满意度</t>
  </si>
  <si>
    <t xml:space="preserve"> 通过对见义勇为人员进行表彰奖励，见义勇为人员从心理上感受到党和政府的关心和支持。</t>
  </si>
  <si>
    <t xml:space="preserve">   坚持以习近平新时代中国特色社会主义思想为指导，认真学习贯彻党的二十大、二十届三中全会精神，坚持和加强党对政法工作的绝对领导，确保坚定正确的政治方向。全力以赴防风险保安全护稳定促发展，着力防范化解重大风险隐患，努力营造安全稳定的政治社会环境。坚持和发展新时代“枫桥经验”，加强社会治安综合治理，常态化开展扫黑除恶斗争，努力建设更高水平的平安昆明。深化法治昆明建设，推进政法领域全面深化改革，营造一流法治化营商环境，为全市经济社会高质量发展提供坚强法治护航。纵深推进全面从严管党治警，加强政法队伍教育管理，打造一支党和人民信得过、靠得住、能放心的春城政法铁军。</t>
  </si>
  <si>
    <t>涉及范围</t>
  </si>
  <si>
    <t>18个县（市）区和市委平安建设领导小组35个成员单位</t>
  </si>
  <si>
    <t>按照市委安排部署，不断加强工作，着力解决影响国家政治安全和社会稳定的基础性、源头性、根本性问题，有效防范、化解、管控风险，为全市经济社会发展营造安全稳定的社会环境。</t>
  </si>
  <si>
    <t>政法工作高质量开展</t>
  </si>
  <si>
    <t>85%</t>
  </si>
  <si>
    <t>2025年工作计划</t>
  </si>
  <si>
    <t>完成时效</t>
  </si>
  <si>
    <t>2025年12月20日前</t>
  </si>
  <si>
    <t>2025年工作总结</t>
  </si>
  <si>
    <t>122.8万元</t>
  </si>
  <si>
    <t>2025年工作总结。</t>
  </si>
  <si>
    <t>社会效益</t>
  </si>
  <si>
    <t>群体性事件预防率</t>
  </si>
  <si>
    <t>90%</t>
  </si>
  <si>
    <t>项目达到预期效果。</t>
  </si>
  <si>
    <t>政法干部素质提升率</t>
  </si>
  <si>
    <t>95%</t>
  </si>
  <si>
    <t>通过开展政治轮训、专题教育培训工作，加强政法系统人才队伍建设，提升政法队伍政治素养、专业技能，培养造就一支绝对忠诚、绝对纯洁、绝对可靠的高素质政法队伍。通过关心关爱干警等相关工作，落实暖警爱警各项工作措施，不断激发政法队伍活力。通过开展委机关党员党性修养培训和支部党员党建活动，全面提升基层党组织政治功能和组织功能，充分发挥基层党组织战斗堡垒作用和党员先锋模范作用，推动机关基层党组织全面进步、整体提</t>
  </si>
  <si>
    <t>政法干部满意度</t>
  </si>
  <si>
    <t>2025年部门工作总结。</t>
  </si>
  <si>
    <t>强化战略思维、坚持系统观念，围绕为昆明市营造安全稳定社会环境这一主线，紧扣筑牢高质量发展安全屏障这一主题，抓好建设更高水平的平安昆明这一主业，深入推进全面依法治市，加快推进市域社会治理现代化，持续推进政法领域深化改革，扎实推进政法队伍建设，不断提升在新发展阶段、新发展格局下开展政法工作的能力水平，确保政治更安全、社会更安定、人民更安宁、网络更安靖，为开启全面建设社会主义现代化新征程、加快推动区域性国际中心城市建设迈上新台阶作出政法新贡献。</t>
  </si>
  <si>
    <t>成立矛盾纠纷排查调处个数</t>
  </si>
  <si>
    <t>在全市所有14个县（市）区、4个开发（度假）园区成立个矛盾纠纷排查调处。</t>
  </si>
  <si>
    <t>综治中心建设</t>
  </si>
  <si>
    <t>反映召开涉密人员培训会次数。</t>
  </si>
  <si>
    <t>矛盾纠纷排查化解率</t>
  </si>
  <si>
    <t>95</t>
  </si>
  <si>
    <t>矛盾纠纷排查化解率较上年比较提高，全年矛盾纠纷排查化解率达95%。</t>
  </si>
  <si>
    <t>2025年12月30日</t>
  </si>
  <si>
    <t>2025年度工作计划、2025年预算执行情况</t>
  </si>
  <si>
    <t>392.1万元</t>
  </si>
  <si>
    <t>夯实平安建设工作基础，提升人民群众安全感，提高平安昆明建设水平。</t>
  </si>
  <si>
    <t>反映我市调解人民群众安全感</t>
  </si>
  <si>
    <t>人民群众满意度</t>
  </si>
  <si>
    <t>委托有调查资质的第三方公司按季度组织开展昆明市群众安全感满意度调查，调查样本量为10000个，分四个季度进行，每季度调查样本量为2500个，并形成《昆明市群众安全感满意率调查报告》4期。</t>
  </si>
  <si>
    <t>以习近平新时代中国特色社会主义思想为指导，贯彻以人民为中心的发展理念，进一步强化落实政策，规范管理，健全“按需设岗、以岗聘任、在岗领补、退岗有序”的机制，科学开发、控制城镇公益性岗位和乡村公益性岗位规模，避免福利化倾向，切实做到为我省广大就业困难群众和建档立卡贫困劳动力谋福祉，为全省就业局势保持稳定做出贡献。</t>
  </si>
  <si>
    <t>拨付人数</t>
  </si>
  <si>
    <t>劳动局拨入公益岗补贴按时拨付给个人</t>
  </si>
  <si>
    <t>0.01</t>
  </si>
  <si>
    <t>元</t>
  </si>
  <si>
    <t>保障就业局势稳定</t>
  </si>
  <si>
    <t>80%</t>
  </si>
  <si>
    <t>群众满意度</t>
  </si>
  <si>
    <t>切实做好在司法过程中对困难群众的救助工作，由国家给予适当经济资助，帮助当事人摆脱生活困境，解决符合条件的特定当事人及其近亲属生活面临的急迫困难，达到有效维护当时热合法权益，保障社会公平正义，促进社会和谐稳定。</t>
  </si>
  <si>
    <t>国家司法救助人数</t>
  </si>
  <si>
    <t>100</t>
  </si>
  <si>
    <t>人次</t>
  </si>
  <si>
    <t>开展救助人次=100人次</t>
  </si>
  <si>
    <t>帮助受侵害或民事侵权，但无法通过诉讼获得有效 赔偿的困难群众摆脱生活困境</t>
  </si>
  <si>
    <t>帮助困难群众摆脱困难人次=90次</t>
  </si>
  <si>
    <t>资金拨付及时率</t>
  </si>
  <si>
    <t>2024年12月31日</t>
  </si>
  <si>
    <t>资金预计在2024年12月31日前拨付</t>
  </si>
  <si>
    <t>促进社会和谐</t>
  </si>
  <si>
    <t>稳定促进</t>
  </si>
  <si>
    <t>通过全市做好救助工作，帮助当事人摆脱困难</t>
  </si>
  <si>
    <t>困难群众满意度</t>
  </si>
  <si>
    <t>困难群众满意度大于等于95%</t>
  </si>
  <si>
    <t>资产类别</t>
  </si>
  <si>
    <t>资产分类代码.名称</t>
  </si>
  <si>
    <t>资产名称</t>
  </si>
  <si>
    <t>计量单位</t>
  </si>
  <si>
    <t>财政部门批复数（元）</t>
  </si>
  <si>
    <t>数量</t>
  </si>
  <si>
    <t>单价</t>
  </si>
  <si>
    <t>金额</t>
  </si>
  <si>
    <t>本单位无此事项内容公开，故此表为空表。</t>
  </si>
  <si>
    <t>采购目录</t>
  </si>
  <si>
    <t>采购项目</t>
  </si>
  <si>
    <t>计量
单位</t>
  </si>
  <si>
    <t>资金来源</t>
  </si>
  <si>
    <t>单位自筹</t>
  </si>
  <si>
    <t>结余结转资金</t>
  </si>
  <si>
    <t>事业单位
经营收入</t>
  </si>
  <si>
    <t>车辆加油、添加燃料服务</t>
  </si>
  <si>
    <t>公车加油服务</t>
  </si>
  <si>
    <t>车辆维修和保养服务</t>
  </si>
  <si>
    <t>公车维修和保养服务</t>
  </si>
  <si>
    <t>机动车保险服务</t>
  </si>
  <si>
    <t>公车保险服务</t>
  </si>
  <si>
    <t>复印纸</t>
  </si>
  <si>
    <t>行业应用软件开发服务</t>
  </si>
  <si>
    <t>回访评价智能信息系统建设</t>
  </si>
  <si>
    <t>印刷和出版服务</t>
  </si>
  <si>
    <t>《昆明政法》杂志印刷和出版</t>
  </si>
  <si>
    <t>基本支出/项目支出</t>
  </si>
  <si>
    <t>政府购买服务项目</t>
  </si>
  <si>
    <t>政府购买服务目录</t>
  </si>
  <si>
    <t>政府性基金</t>
  </si>
  <si>
    <t>财政专户管理的收入</t>
  </si>
  <si>
    <t>公车维修保养服务</t>
  </si>
  <si>
    <t>B1101 维修保养服务</t>
  </si>
  <si>
    <t>昆明长安网运营维护服务</t>
  </si>
  <si>
    <t>A1504 公共信息系统开发与维护服务</t>
  </si>
  <si>
    <t>群众满意感线上调查</t>
  </si>
  <si>
    <t>A1602 行业调查与处置服务</t>
  </si>
  <si>
    <t>法律顾问</t>
  </si>
  <si>
    <t>B0101 法律顾问服务</t>
  </si>
  <si>
    <t>财务审计监督</t>
  </si>
  <si>
    <t>B0302 审计服务</t>
  </si>
  <si>
    <t>B1001 机关信息系统开发与维护服务</t>
  </si>
  <si>
    <t>B1104 印刷和出版服务</t>
  </si>
  <si>
    <t>项目分类</t>
  </si>
  <si>
    <t>项目单位</t>
  </si>
  <si>
    <t>上级补助</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</si>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</sst>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1.25"/>
      <color rgb="FF000000"/>
      <name val="宋体"/>
      <charset val="134"/>
    </font>
    <font>
      <sz val="11.25"/>
      <color rgb="FF000000"/>
      <name val="Arial"/>
      <charset val="134"/>
    </font>
    <font>
      <b/>
      <sz val="23.95"/>
      <color rgb="FF000000"/>
      <name val="宋体"/>
      <charset val="134"/>
    </font>
    <font>
      <sz val="10"/>
      <color rgb="FF000000"/>
      <name val="Arial"/>
      <charset val="134"/>
    </font>
    <font>
      <sz val="9"/>
      <name val="宋体"/>
      <charset val="134"/>
    </font>
    <font>
      <b/>
      <sz val="21"/>
      <name val="宋体"/>
      <charset val="134"/>
    </font>
    <font>
      <sz val="10.5"/>
      <color rgb="FF000000"/>
      <name val="宋体"/>
      <charset val="134"/>
    </font>
    <font>
      <sz val="9.75"/>
      <color rgb="FF000000"/>
      <name val="SimSun"/>
      <charset val="134"/>
    </font>
    <font>
      <sz val="9"/>
      <color theme="1"/>
      <name val="normal"/>
      <charset val="134"/>
    </font>
    <font>
      <b/>
      <sz val="18"/>
      <color rgb="FF000000"/>
      <name val="宋体"/>
      <charset val="134"/>
    </font>
    <font>
      <sz val="10"/>
      <color rgb="FF000000"/>
      <name val="SimSun"/>
      <charset val="134"/>
    </font>
    <font>
      <b/>
      <sz val="2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Microsoft YaHei UI"/>
      <charset val="134"/>
    </font>
    <font>
      <sz val="11"/>
      <color rgb="FF000000"/>
      <name val="等线"/>
      <charset val="134"/>
    </font>
    <font>
      <sz val="11.25"/>
      <color rgb="FF000000"/>
      <name val="Microsoft Sans Serif"/>
      <charset val="134"/>
    </font>
    <font>
      <sz val="11.25"/>
      <color rgb="FF000000"/>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000000"/>
      </left>
      <right/>
      <top/>
      <bottom style="thin">
        <color rgb="FF000000"/>
      </bottom>
      <diagonal/>
    </border>
    <border>
      <left/>
      <right/>
      <top style="thin">
        <color rgb="FF000000"/>
      </top>
      <bottom/>
      <diagonal/>
    </border>
  </borders>
  <cellStyleXfs count="53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xf numFmtId="0" fontId="1" fillId="2" borderId="0">
      <alignment horizontal="right" vertical="center" wrapText="1"/>
      <protection locked="0"/>
    </xf>
    <xf numFmtId="0" fontId="9" fillId="2" borderId="0">
      <alignment horizontal="center" vertical="center" wrapText="1"/>
      <protection locked="0"/>
    </xf>
    <xf numFmtId="0" fontId="3" fillId="2" borderId="0">
      <alignment horizontal="left" vertical="center" wrapText="1"/>
      <protection locked="0"/>
    </xf>
    <xf numFmtId="0" fontId="4" fillId="0" borderId="2">
      <alignment horizontal="center" vertical="center" wrapText="1"/>
      <protection locked="0"/>
    </xf>
    <xf numFmtId="0" fontId="3" fillId="0" borderId="6">
      <alignment vertical="center" wrapText="1"/>
      <protection locked="0"/>
    </xf>
    <xf numFmtId="0" fontId="3" fillId="0" borderId="6">
      <alignment horizontal="left" vertical="center"/>
    </xf>
    <xf numFmtId="0" fontId="19" fillId="0" borderId="6">
      <alignment horizontal="center" vertical="center"/>
    </xf>
    <xf numFmtId="0" fontId="19" fillId="0" borderId="6">
      <alignment horizontal="center" vertical="center" wrapText="1"/>
      <protection locked="0"/>
    </xf>
    <xf numFmtId="0" fontId="10" fillId="0" borderId="0"/>
    <xf numFmtId="0" fontId="10" fillId="2" borderId="0">
      <alignment horizontal="left" vertical="center"/>
    </xf>
    <xf numFmtId="0" fontId="10" fillId="0" borderId="3">
      <alignment vertical="top" wrapText="1"/>
      <protection locked="0"/>
    </xf>
    <xf numFmtId="4" fontId="3" fillId="0" borderId="6">
      <alignment horizontal="right" vertical="center"/>
      <protection locked="0"/>
    </xf>
    <xf numFmtId="0" fontId="19" fillId="0" borderId="6">
      <alignment horizontal="right" vertical="center"/>
    </xf>
    <xf numFmtId="4" fontId="19" fillId="0" borderId="6">
      <alignment horizontal="right" vertical="center"/>
    </xf>
    <xf numFmtId="4" fontId="3" fillId="0" borderId="6">
      <alignment horizontal="right" vertical="center"/>
    </xf>
    <xf numFmtId="4" fontId="19" fillId="0" borderId="6">
      <alignment horizontal="right" vertical="center"/>
      <protection locked="0"/>
    </xf>
    <xf numFmtId="0" fontId="3" fillId="0" borderId="6">
      <alignment vertical="center"/>
      <protection locked="0"/>
    </xf>
    <xf numFmtId="0" fontId="3" fillId="0" borderId="6">
      <alignment horizontal="left" vertical="center" wrapText="1"/>
      <protection locked="0"/>
    </xf>
    <xf numFmtId="0" fontId="3" fillId="2" borderId="0">
      <alignment horizontal="right" vertical="center" wrapText="1"/>
      <protection locked="0"/>
    </xf>
    <xf numFmtId="0" fontId="3" fillId="0" borderId="0">
      <alignment horizontal="right" vertical="center"/>
    </xf>
    <xf numFmtId="0" fontId="10" fillId="0" borderId="4">
      <alignment vertical="top" wrapText="1"/>
      <protection locked="0"/>
    </xf>
    <xf numFmtId="0" fontId="4" fillId="0" borderId="7">
      <alignment horizontal="center" vertical="center" wrapText="1"/>
      <protection locked="0"/>
    </xf>
    <xf numFmtId="0" fontId="39" fillId="0" borderId="0">
      <alignment vertical="top"/>
      <protection locked="0"/>
    </xf>
    <xf numFmtId="0" fontId="3" fillId="2" borderId="0">
      <alignment horizontal="right" vertical="center" wrapText="1"/>
      <protection locked="0"/>
    </xf>
    <xf numFmtId="0" fontId="9" fillId="2" borderId="0">
      <alignment horizontal="center" vertical="center" wrapText="1"/>
      <protection locked="0"/>
    </xf>
    <xf numFmtId="0" fontId="1" fillId="2" borderId="0">
      <alignment horizontal="left" vertical="center" wrapText="1"/>
      <protection locked="0"/>
    </xf>
    <xf numFmtId="0" fontId="1" fillId="0" borderId="1">
      <alignment horizontal="center" vertical="center" wrapText="1"/>
      <protection locked="0"/>
    </xf>
    <xf numFmtId="0" fontId="1" fillId="0" borderId="5">
      <alignment horizontal="center" vertical="center" wrapText="1"/>
      <protection locked="0"/>
    </xf>
    <xf numFmtId="0" fontId="3" fillId="2" borderId="6">
      <alignment horizontal="left" vertical="center"/>
    </xf>
    <xf numFmtId="0" fontId="3" fillId="2" borderId="7">
      <alignment horizontal="center" vertical="center"/>
    </xf>
    <xf numFmtId="0" fontId="3" fillId="2" borderId="7">
      <alignment horizontal="left" vertical="center" wrapText="1"/>
      <protection locked="0"/>
    </xf>
    <xf numFmtId="0" fontId="1" fillId="2" borderId="2">
      <alignment horizontal="center" vertical="center" wrapText="1"/>
      <protection locked="0"/>
    </xf>
    <xf numFmtId="0" fontId="10" fillId="0" borderId="0"/>
    <xf numFmtId="0" fontId="1" fillId="0" borderId="9">
      <alignment horizontal="center" vertical="center" wrapText="1"/>
      <protection locked="0"/>
    </xf>
    <xf numFmtId="0" fontId="1" fillId="0" borderId="10">
      <alignment horizontal="center" vertical="center" wrapText="1"/>
      <protection locked="0"/>
    </xf>
    <xf numFmtId="0" fontId="3" fillId="2" borderId="11">
      <alignment horizontal="left" vertical="center"/>
    </xf>
    <xf numFmtId="0" fontId="10" fillId="0" borderId="4">
      <alignment vertical="top" wrapText="1"/>
      <protection locked="0"/>
    </xf>
    <xf numFmtId="0" fontId="1" fillId="2" borderId="0">
      <alignment horizontal="right" vertical="center" wrapText="1"/>
      <protection locked="0"/>
    </xf>
    <xf numFmtId="0" fontId="3" fillId="2" borderId="11">
      <alignment horizontal="right" vertical="center"/>
    </xf>
    <xf numFmtId="4" fontId="3" fillId="2" borderId="7">
      <alignment horizontal="right" vertical="center"/>
      <protection locked="0"/>
    </xf>
    <xf numFmtId="0" fontId="1" fillId="0" borderId="3">
      <alignment horizontal="center" vertical="center" wrapText="1"/>
      <protection locked="0"/>
    </xf>
    <xf numFmtId="0" fontId="3" fillId="0" borderId="0">
      <alignment vertical="top"/>
      <protection locked="0"/>
    </xf>
    <xf numFmtId="0" fontId="1" fillId="0" borderId="3">
      <alignment horizontal="center" vertical="center"/>
      <protection locked="0"/>
    </xf>
    <xf numFmtId="0" fontId="1" fillId="0" borderId="12">
      <alignment horizontal="center" vertical="center"/>
      <protection locked="0"/>
    </xf>
    <xf numFmtId="0" fontId="3" fillId="2" borderId="7">
      <alignment horizontal="center" vertical="center"/>
      <protection locked="0"/>
    </xf>
    <xf numFmtId="0" fontId="1" fillId="0" borderId="12">
      <alignment horizontal="center" vertical="center" wrapText="1"/>
      <protection locked="0"/>
    </xf>
    <xf numFmtId="0" fontId="1" fillId="0" borderId="11">
      <alignment horizontal="center" vertical="center" wrapText="1"/>
      <protection locked="0"/>
    </xf>
    <xf numFmtId="0" fontId="1" fillId="0" borderId="11">
      <alignment horizontal="center" vertical="center"/>
      <protection locked="0"/>
    </xf>
    <xf numFmtId="0" fontId="1" fillId="0" borderId="4">
      <alignment horizontal="center" vertical="center" wrapText="1"/>
      <protection locked="0"/>
    </xf>
    <xf numFmtId="0" fontId="3" fillId="2" borderId="11">
      <alignment horizontal="right" vertical="center"/>
      <protection locked="0"/>
    </xf>
    <xf numFmtId="0" fontId="39" fillId="0" borderId="0">
      <alignment vertical="top"/>
      <protection locked="0"/>
    </xf>
    <xf numFmtId="0" fontId="1" fillId="2" borderId="0">
      <alignment horizontal="right" vertical="center" wrapText="1"/>
      <protection locked="0"/>
    </xf>
    <xf numFmtId="0" fontId="9" fillId="2" borderId="0">
      <alignment horizontal="center" vertical="center" wrapText="1"/>
      <protection locked="0"/>
    </xf>
    <xf numFmtId="0" fontId="1" fillId="2" borderId="0">
      <alignment horizontal="left" vertical="center" wrapText="1"/>
      <protection locked="0"/>
    </xf>
    <xf numFmtId="0" fontId="4" fillId="2" borderId="1">
      <alignment horizontal="center" vertical="center"/>
    </xf>
    <xf numFmtId="0" fontId="4" fillId="2" borderId="6">
      <alignment horizontal="center" vertical="center" wrapText="1"/>
      <protection locked="0"/>
    </xf>
    <xf numFmtId="0" fontId="3" fillId="2" borderId="7">
      <alignment horizontal="center" vertical="center" wrapText="1"/>
    </xf>
    <xf numFmtId="0" fontId="3" fillId="2" borderId="7">
      <alignment horizontal="left" vertical="center" wrapText="1"/>
    </xf>
    <xf numFmtId="0" fontId="3" fillId="2" borderId="2">
      <alignment horizontal="center" vertical="center" wrapText="1"/>
    </xf>
    <xf numFmtId="0" fontId="10" fillId="0" borderId="0"/>
    <xf numFmtId="0" fontId="3" fillId="2" borderId="4">
      <alignment horizontal="left" vertical="center"/>
    </xf>
    <xf numFmtId="0" fontId="4" fillId="0" borderId="6">
      <alignment horizontal="center" vertical="center"/>
      <protection locked="0"/>
    </xf>
    <xf numFmtId="4" fontId="3" fillId="0" borderId="7">
      <alignment horizontal="right" vertical="center"/>
    </xf>
    <xf numFmtId="4" fontId="3" fillId="2" borderId="7">
      <alignment horizontal="right" vertical="center"/>
      <protection locked="0"/>
    </xf>
    <xf numFmtId="0" fontId="3" fillId="0" borderId="0">
      <alignment vertical="top"/>
      <protection locked="0"/>
    </xf>
    <xf numFmtId="0" fontId="4" fillId="0" borderId="2">
      <alignment horizontal="center" vertical="center"/>
      <protection locked="0"/>
    </xf>
    <xf numFmtId="0" fontId="4" fillId="0" borderId="7">
      <alignment horizontal="center" vertical="center"/>
      <protection locked="0"/>
    </xf>
    <xf numFmtId="0" fontId="3" fillId="2" borderId="7">
      <alignment horizontal="center" vertical="center" wrapText="1"/>
      <protection locked="0"/>
    </xf>
    <xf numFmtId="0" fontId="4" fillId="0" borderId="3">
      <alignment horizontal="center" vertical="center"/>
      <protection locked="0"/>
    </xf>
    <xf numFmtId="0" fontId="4" fillId="0" borderId="4">
      <alignment horizontal="center" vertical="center"/>
      <protection locked="0"/>
    </xf>
    <xf numFmtId="0" fontId="4" fillId="0" borderId="1">
      <alignment horizontal="center" vertical="center"/>
      <protection locked="0"/>
    </xf>
    <xf numFmtId="0" fontId="4" fillId="0" borderId="6">
      <alignment horizontal="center" vertical="center" wrapText="1"/>
      <protection locked="0"/>
    </xf>
    <xf numFmtId="0" fontId="4" fillId="0" borderId="7">
      <alignment horizontal="center" vertical="center" wrapText="1"/>
      <protection locked="0"/>
    </xf>
    <xf numFmtId="0" fontId="4" fillId="0" borderId="3">
      <alignment horizontal="center" vertical="center"/>
    </xf>
    <xf numFmtId="0" fontId="4" fillId="0" borderId="4">
      <alignment horizontal="center" vertical="center"/>
    </xf>
    <xf numFmtId="0" fontId="39" fillId="0" borderId="0">
      <alignment vertical="top"/>
      <protection locked="0"/>
    </xf>
    <xf numFmtId="0" fontId="10" fillId="0" borderId="0">
      <protection locked="0"/>
    </xf>
    <xf numFmtId="0" fontId="9" fillId="2" borderId="0">
      <alignment horizontal="center" vertical="center" wrapText="1"/>
      <protection locked="0"/>
    </xf>
    <xf numFmtId="0" fontId="3" fillId="0" borderId="0">
      <alignment horizontal="left" vertical="center" wrapText="1"/>
      <protection locked="0"/>
    </xf>
    <xf numFmtId="0" fontId="4" fillId="0" borderId="2">
      <alignment horizontal="center" vertical="center" wrapText="1"/>
      <protection locked="0"/>
    </xf>
    <xf numFmtId="0" fontId="3" fillId="0" borderId="6">
      <alignment vertical="center" wrapText="1"/>
      <protection locked="0"/>
    </xf>
    <xf numFmtId="0" fontId="3" fillId="0" borderId="6">
      <alignment horizontal="left" vertical="center"/>
    </xf>
    <xf numFmtId="0" fontId="19" fillId="0" borderId="6">
      <alignment horizontal="center" vertical="center"/>
    </xf>
    <xf numFmtId="0" fontId="19" fillId="0" borderId="6">
      <alignment horizontal="center" vertical="center" wrapText="1"/>
      <protection locked="0"/>
    </xf>
    <xf numFmtId="0" fontId="10" fillId="0" borderId="0"/>
    <xf numFmtId="0" fontId="1" fillId="2" borderId="0">
      <alignment horizontal="right" vertical="center" wrapText="1"/>
      <protection locked="0"/>
    </xf>
    <xf numFmtId="0" fontId="10" fillId="2" borderId="0">
      <alignment horizontal="left" vertical="center"/>
    </xf>
    <xf numFmtId="0" fontId="10" fillId="0" borderId="3">
      <alignment vertical="top" wrapText="1"/>
      <protection locked="0"/>
    </xf>
    <xf numFmtId="4" fontId="3" fillId="0" borderId="6">
      <alignment horizontal="right" vertical="center"/>
      <protection locked="0"/>
    </xf>
    <xf numFmtId="4" fontId="3" fillId="0" borderId="6">
      <alignment horizontal="right" vertical="center"/>
    </xf>
    <xf numFmtId="0" fontId="19" fillId="0" borderId="6">
      <alignment horizontal="right" vertical="center"/>
    </xf>
    <xf numFmtId="4" fontId="19" fillId="0" borderId="6">
      <alignment horizontal="right" vertical="center"/>
      <protection locked="0"/>
    </xf>
    <xf numFmtId="0" fontId="3" fillId="0" borderId="6">
      <alignment vertical="center" wrapText="1"/>
    </xf>
    <xf numFmtId="0" fontId="3" fillId="0" borderId="6">
      <alignment horizontal="left" vertical="center" wrapText="1"/>
    </xf>
    <xf numFmtId="0" fontId="10" fillId="0" borderId="4">
      <alignment vertical="top" wrapText="1"/>
      <protection locked="0"/>
    </xf>
    <xf numFmtId="0" fontId="4" fillId="0" borderId="7">
      <alignment horizontal="center" vertical="center" wrapText="1"/>
      <protection locked="0"/>
    </xf>
    <xf numFmtId="0" fontId="3" fillId="0" borderId="6">
      <alignment horizontal="right" vertical="center"/>
    </xf>
    <xf numFmtId="0" fontId="39" fillId="0" borderId="0">
      <alignment vertical="top"/>
      <protection locked="0"/>
    </xf>
    <xf numFmtId="49" fontId="1" fillId="0" borderId="0"/>
    <xf numFmtId="0" fontId="18" fillId="0" borderId="0">
      <alignment horizontal="center" vertical="center"/>
    </xf>
    <xf numFmtId="0" fontId="3" fillId="0" borderId="0">
      <alignment horizontal="left" vertical="center"/>
      <protection locked="0"/>
    </xf>
    <xf numFmtId="49" fontId="4" fillId="0" borderId="2">
      <alignment horizontal="center" vertical="center" wrapText="1"/>
    </xf>
    <xf numFmtId="49" fontId="4" fillId="0" borderId="7">
      <alignment horizontal="center" vertical="center"/>
    </xf>
    <xf numFmtId="0" fontId="3" fillId="0" borderId="7">
      <alignment horizontal="center" vertical="center"/>
    </xf>
    <xf numFmtId="0" fontId="3" fillId="0" borderId="7">
      <alignment horizontal="left" vertical="center" wrapText="1"/>
    </xf>
    <xf numFmtId="0" fontId="1" fillId="0" borderId="2">
      <alignment horizontal="center" vertical="center"/>
    </xf>
    <xf numFmtId="49" fontId="4" fillId="0" borderId="4">
      <alignment horizontal="center" vertical="center" wrapText="1"/>
    </xf>
    <xf numFmtId="0" fontId="1" fillId="0" borderId="4">
      <alignment horizontal="center" vertical="center"/>
    </xf>
    <xf numFmtId="0" fontId="1" fillId="0" borderId="0"/>
    <xf numFmtId="0" fontId="4" fillId="0" borderId="1">
      <alignment horizontal="center" vertical="center"/>
      <protection locked="0"/>
    </xf>
    <xf numFmtId="0" fontId="4" fillId="0" borderId="6">
      <alignment horizontal="center" vertical="center"/>
    </xf>
    <xf numFmtId="4" fontId="3" fillId="0" borderId="7">
      <alignment horizontal="right" vertical="center" wrapText="1"/>
      <protection locked="0"/>
    </xf>
    <xf numFmtId="0" fontId="1" fillId="0" borderId="0">
      <alignment vertical="top"/>
    </xf>
    <xf numFmtId="0" fontId="4" fillId="0" borderId="2">
      <alignment horizontal="center" vertical="center"/>
      <protection locked="0"/>
    </xf>
    <xf numFmtId="0" fontId="4" fillId="0" borderId="7">
      <alignment horizontal="center" vertical="center"/>
    </xf>
    <xf numFmtId="4" fontId="3" fillId="0" borderId="7">
      <alignment horizontal="right" vertical="center" wrapText="1"/>
    </xf>
    <xf numFmtId="0" fontId="4" fillId="0" borderId="3">
      <alignment horizontal="center" vertical="center"/>
    </xf>
    <xf numFmtId="0" fontId="1" fillId="0" borderId="0">
      <alignment horizontal="right" vertical="center"/>
    </xf>
    <xf numFmtId="0" fontId="1" fillId="0" borderId="0">
      <alignment horizontal="right"/>
    </xf>
    <xf numFmtId="0" fontId="4" fillId="0" borderId="4">
      <alignment horizontal="center" vertical="center"/>
    </xf>
    <xf numFmtId="0" fontId="3" fillId="0" borderId="0">
      <alignment horizontal="right" vertical="center"/>
    </xf>
    <xf numFmtId="0" fontId="3" fillId="0" borderId="0">
      <alignment horizontal="right"/>
    </xf>
    <xf numFmtId="0" fontId="4" fillId="0" borderId="9">
      <alignment horizontal="center" vertical="center"/>
    </xf>
    <xf numFmtId="0" fontId="4" fillId="0" borderId="11">
      <alignment horizontal="center" vertical="center"/>
    </xf>
    <xf numFmtId="0" fontId="39" fillId="0" borderId="0">
      <alignment vertical="top"/>
      <protection locked="0"/>
    </xf>
    <xf numFmtId="0" fontId="10" fillId="0" borderId="0"/>
    <xf numFmtId="0" fontId="16" fillId="0" borderId="0">
      <alignment horizontal="center" vertical="center"/>
    </xf>
    <xf numFmtId="0" fontId="3" fillId="0" borderId="0">
      <alignment horizontal="left" vertical="center"/>
    </xf>
    <xf numFmtId="0" fontId="1" fillId="0" borderId="1">
      <alignment horizontal="center" vertical="center" wrapText="1"/>
      <protection locked="0"/>
    </xf>
    <xf numFmtId="0" fontId="10" fillId="2" borderId="6">
      <alignment vertical="top" wrapText="1"/>
      <protection locked="0"/>
    </xf>
    <xf numFmtId="0" fontId="3" fillId="2" borderId="11">
      <alignment horizontal="center" vertical="center" wrapText="1"/>
      <protection locked="0"/>
    </xf>
    <xf numFmtId="4" fontId="3" fillId="2" borderId="11">
      <alignment horizontal="right" vertical="top"/>
    </xf>
    <xf numFmtId="0" fontId="40" fillId="0" borderId="0"/>
    <xf numFmtId="0" fontId="1" fillId="2" borderId="0">
      <alignment horizontal="left" vertical="center" wrapText="1"/>
      <protection locked="0"/>
    </xf>
    <xf numFmtId="0" fontId="1" fillId="2" borderId="6">
      <alignment horizontal="right" vertical="center" wrapText="1"/>
      <protection locked="0"/>
    </xf>
    <xf numFmtId="4" fontId="3" fillId="0" borderId="11">
      <alignment horizontal="right" vertical="center"/>
    </xf>
    <xf numFmtId="0" fontId="3" fillId="2" borderId="0">
      <alignment horizontal="right" vertical="center" wrapText="1"/>
      <protection locked="0"/>
    </xf>
    <xf numFmtId="0" fontId="1" fillId="2" borderId="2">
      <alignment horizontal="center" vertical="center" wrapText="1"/>
      <protection locked="0"/>
    </xf>
    <xf numFmtId="0" fontId="1" fillId="2" borderId="7">
      <alignment horizontal="center" vertical="center"/>
      <protection locked="0"/>
    </xf>
    <xf numFmtId="4" fontId="3" fillId="2" borderId="7">
      <alignment horizontal="right" vertical="center"/>
      <protection locked="0"/>
    </xf>
    <xf numFmtId="0" fontId="1" fillId="0" borderId="3">
      <alignment horizontal="center" vertical="center" wrapText="1"/>
      <protection locked="0"/>
    </xf>
    <xf numFmtId="0" fontId="10" fillId="0" borderId="0">
      <protection locked="0"/>
    </xf>
    <xf numFmtId="0" fontId="1" fillId="2" borderId="4">
      <alignment horizontal="center" vertical="center"/>
      <protection locked="0"/>
    </xf>
    <xf numFmtId="0" fontId="3" fillId="0" borderId="0">
      <alignment vertical="top"/>
      <protection locked="0"/>
    </xf>
    <xf numFmtId="0" fontId="1" fillId="2" borderId="6">
      <alignment horizontal="right" vertical="center"/>
      <protection locked="0"/>
    </xf>
    <xf numFmtId="0" fontId="39" fillId="0" borderId="0">
      <alignment vertical="top"/>
      <protection locked="0"/>
    </xf>
    <xf numFmtId="0" fontId="1" fillId="2" borderId="0">
      <alignment horizontal="right" vertical="center" wrapText="1"/>
      <protection locked="0"/>
    </xf>
    <xf numFmtId="0" fontId="9" fillId="2" borderId="0">
      <alignment horizontal="center" vertical="center" wrapText="1"/>
      <protection locked="0"/>
    </xf>
    <xf numFmtId="0" fontId="1" fillId="2" borderId="0">
      <alignment horizontal="left" vertical="center" wrapText="1"/>
      <protection locked="0"/>
    </xf>
    <xf numFmtId="0" fontId="4" fillId="0" borderId="2">
      <alignment horizontal="center" vertical="center" wrapText="1"/>
      <protection locked="0"/>
    </xf>
    <xf numFmtId="0" fontId="10" fillId="2" borderId="6">
      <alignment horizontal="center" vertical="center" wrapText="1"/>
      <protection locked="0"/>
    </xf>
    <xf numFmtId="0" fontId="3" fillId="2" borderId="6">
      <alignment horizontal="center" vertical="center"/>
    </xf>
    <xf numFmtId="0" fontId="3" fillId="2" borderId="22">
      <alignment horizontal="center" vertical="center"/>
    </xf>
    <xf numFmtId="0" fontId="10" fillId="0" borderId="0"/>
    <xf numFmtId="0" fontId="10" fillId="0" borderId="4">
      <alignment vertical="top" wrapText="1"/>
      <protection locked="0"/>
    </xf>
    <xf numFmtId="0" fontId="3" fillId="2" borderId="11">
      <alignment horizontal="center" vertical="center"/>
    </xf>
    <xf numFmtId="0" fontId="4" fillId="0" borderId="7">
      <alignment horizontal="center" vertical="center" wrapText="1"/>
      <protection locked="0"/>
    </xf>
    <xf numFmtId="4" fontId="3" fillId="2" borderId="7">
      <alignment horizontal="right" vertical="center"/>
      <protection locked="0"/>
    </xf>
    <xf numFmtId="0" fontId="10" fillId="0" borderId="3">
      <alignment vertical="top" wrapText="1"/>
      <protection locked="0"/>
    </xf>
    <xf numFmtId="0" fontId="39" fillId="0" borderId="0">
      <alignment vertical="top"/>
      <protection locked="0"/>
    </xf>
    <xf numFmtId="0" fontId="9" fillId="2" borderId="0">
      <alignment horizontal="center" vertical="center"/>
    </xf>
    <xf numFmtId="0" fontId="9" fillId="2" borderId="0">
      <alignment horizontal="center" vertical="center" wrapText="1"/>
      <protection locked="0"/>
    </xf>
    <xf numFmtId="0" fontId="1" fillId="2" borderId="0">
      <alignment horizontal="left" vertical="center" wrapText="1"/>
      <protection locked="0"/>
    </xf>
    <xf numFmtId="0" fontId="4" fillId="0" borderId="1">
      <alignment horizontal="center" vertical="center" wrapText="1"/>
      <protection locked="0"/>
    </xf>
    <xf numFmtId="0" fontId="10" fillId="2" borderId="6">
      <alignment vertical="top" wrapText="1"/>
      <protection locked="0"/>
    </xf>
    <xf numFmtId="0" fontId="3" fillId="2" borderId="7">
      <alignment horizontal="center" vertical="center" wrapText="1"/>
      <protection locked="0"/>
    </xf>
    <xf numFmtId="0" fontId="3" fillId="2" borderId="7">
      <alignment horizontal="left" vertical="center" wrapText="1"/>
      <protection locked="0"/>
    </xf>
    <xf numFmtId="0" fontId="3" fillId="2" borderId="2">
      <alignment horizontal="center" vertical="center" wrapText="1"/>
    </xf>
    <xf numFmtId="0" fontId="10" fillId="0" borderId="0"/>
    <xf numFmtId="0" fontId="3" fillId="0" borderId="0">
      <alignment vertical="top"/>
      <protection locked="0"/>
    </xf>
    <xf numFmtId="0" fontId="4" fillId="0" borderId="1">
      <alignment horizontal="center" vertical="center"/>
      <protection locked="0"/>
    </xf>
    <xf numFmtId="0" fontId="10" fillId="2" borderId="6">
      <alignment horizontal="center" vertical="center"/>
      <protection locked="0"/>
    </xf>
    <xf numFmtId="0" fontId="3" fillId="2" borderId="7">
      <alignment horizontal="left" vertical="center"/>
      <protection locked="0"/>
    </xf>
    <xf numFmtId="0" fontId="3" fillId="2" borderId="3">
      <alignment horizontal="left" vertical="center"/>
      <protection locked="0"/>
    </xf>
    <xf numFmtId="0" fontId="10" fillId="2" borderId="6">
      <alignment vertical="top"/>
      <protection locked="0"/>
    </xf>
    <xf numFmtId="0" fontId="10" fillId="0" borderId="0">
      <alignment vertical="top"/>
    </xf>
    <xf numFmtId="0" fontId="3" fillId="2" borderId="3">
      <alignment horizontal="left" vertical="center"/>
    </xf>
    <xf numFmtId="0" fontId="3" fillId="2" borderId="4">
      <alignment horizontal="left" vertical="center"/>
    </xf>
    <xf numFmtId="0" fontId="4" fillId="0" borderId="6">
      <alignment horizontal="center" vertical="center"/>
      <protection locked="0"/>
    </xf>
    <xf numFmtId="4" fontId="3" fillId="2" borderId="7">
      <alignment horizontal="right" vertical="center"/>
      <protection locked="0"/>
    </xf>
    <xf numFmtId="0" fontId="4" fillId="0" borderId="2">
      <alignment horizontal="center" vertical="center"/>
      <protection locked="0"/>
    </xf>
    <xf numFmtId="0" fontId="4" fillId="0" borderId="7">
      <alignment horizontal="center" vertical="center"/>
      <protection locked="0"/>
    </xf>
    <xf numFmtId="0" fontId="4" fillId="0" borderId="3">
      <alignment horizontal="center" vertical="center"/>
      <protection locked="0"/>
    </xf>
    <xf numFmtId="0" fontId="4" fillId="0" borderId="7">
      <alignment horizontal="center" vertical="center" wrapText="1"/>
      <protection locked="0"/>
    </xf>
    <xf numFmtId="0" fontId="4" fillId="0" borderId="4">
      <alignment horizontal="center" vertical="center"/>
      <protection locked="0"/>
    </xf>
    <xf numFmtId="0" fontId="4" fillId="2" borderId="6">
      <alignment horizontal="center" vertical="center" wrapText="1"/>
      <protection locked="0"/>
    </xf>
    <xf numFmtId="0" fontId="4" fillId="0" borderId="8">
      <alignment horizontal="center" vertical="center"/>
      <protection locked="0"/>
    </xf>
    <xf numFmtId="0" fontId="4" fillId="0" borderId="23">
      <alignment horizontal="center" vertical="center"/>
      <protection locked="0"/>
    </xf>
    <xf numFmtId="0" fontId="10" fillId="0" borderId="0">
      <alignment vertical="top"/>
      <protection locked="0"/>
    </xf>
    <xf numFmtId="0" fontId="10" fillId="0" borderId="0">
      <alignment horizontal="right" wrapText="1"/>
    </xf>
    <xf numFmtId="0" fontId="39" fillId="0" borderId="0">
      <alignment vertical="top"/>
      <protection locked="0"/>
    </xf>
    <xf numFmtId="0" fontId="9" fillId="2" borderId="0">
      <alignment horizontal="center" vertical="center"/>
    </xf>
    <xf numFmtId="0" fontId="9" fillId="2" borderId="0">
      <alignment horizontal="center" vertical="center" wrapText="1"/>
      <protection locked="0"/>
    </xf>
    <xf numFmtId="0" fontId="1" fillId="2" borderId="0">
      <alignment horizontal="left" vertical="center" wrapText="1"/>
      <protection locked="0"/>
    </xf>
    <xf numFmtId="0" fontId="4" fillId="0" borderId="1">
      <alignment horizontal="center" vertical="center" wrapText="1"/>
      <protection locked="0"/>
    </xf>
    <xf numFmtId="0" fontId="10" fillId="2" borderId="5">
      <alignment vertical="top" wrapText="1"/>
      <protection locked="0"/>
    </xf>
    <xf numFmtId="0" fontId="10" fillId="2" borderId="6">
      <alignment vertical="top" wrapText="1"/>
      <protection locked="0"/>
    </xf>
    <xf numFmtId="0" fontId="3" fillId="2" borderId="7">
      <alignment horizontal="center" vertical="center"/>
      <protection locked="0"/>
    </xf>
    <xf numFmtId="0" fontId="3" fillId="2" borderId="7">
      <alignment horizontal="left" vertical="center" wrapText="1"/>
      <protection locked="0"/>
    </xf>
    <xf numFmtId="0" fontId="3" fillId="2" borderId="2">
      <alignment horizontal="center" vertical="center" wrapText="1"/>
    </xf>
    <xf numFmtId="0" fontId="10" fillId="0" borderId="0"/>
    <xf numFmtId="0" fontId="3" fillId="0" borderId="0">
      <alignment vertical="top"/>
      <protection locked="0"/>
    </xf>
    <xf numFmtId="0" fontId="4" fillId="0" borderId="1">
      <alignment horizontal="center" vertical="center"/>
      <protection locked="0"/>
    </xf>
    <xf numFmtId="0" fontId="10" fillId="2" borderId="5">
      <alignment horizontal="center" vertical="center"/>
      <protection locked="0"/>
    </xf>
    <xf numFmtId="0" fontId="10" fillId="2" borderId="6">
      <alignment horizontal="center" vertical="center"/>
      <protection locked="0"/>
    </xf>
    <xf numFmtId="0" fontId="3" fillId="2" borderId="7">
      <alignment horizontal="left" vertical="center"/>
      <protection locked="0"/>
    </xf>
    <xf numFmtId="0" fontId="3" fillId="2" borderId="3">
      <alignment horizontal="center" vertical="center" wrapText="1"/>
      <protection locked="0"/>
    </xf>
    <xf numFmtId="0" fontId="10" fillId="2" borderId="5">
      <alignment vertical="top"/>
      <protection locked="0"/>
    </xf>
    <xf numFmtId="0" fontId="10" fillId="2" borderId="6">
      <alignment vertical="top"/>
      <protection locked="0"/>
    </xf>
    <xf numFmtId="0" fontId="4" fillId="0" borderId="5">
      <alignment horizontal="center" vertical="center"/>
      <protection locked="0"/>
    </xf>
    <xf numFmtId="0" fontId="4" fillId="0" borderId="6">
      <alignment horizontal="center" vertical="center"/>
      <protection locked="0"/>
    </xf>
    <xf numFmtId="0" fontId="3" fillId="0" borderId="7">
      <alignment vertical="center"/>
      <protection locked="0"/>
    </xf>
    <xf numFmtId="0" fontId="4" fillId="0" borderId="9">
      <alignment horizontal="center" vertical="center" wrapText="1"/>
      <protection locked="0"/>
    </xf>
    <xf numFmtId="0" fontId="4" fillId="0" borderId="10">
      <alignment horizontal="center" vertical="center"/>
      <protection locked="0"/>
    </xf>
    <xf numFmtId="0" fontId="4" fillId="0" borderId="11">
      <alignment horizontal="center" vertical="center"/>
      <protection locked="0"/>
    </xf>
    <xf numFmtId="0" fontId="10" fillId="0" borderId="0">
      <alignment vertical="top"/>
    </xf>
    <xf numFmtId="0" fontId="3" fillId="2" borderId="3">
      <alignment horizontal="center" vertical="center" wrapText="1"/>
    </xf>
    <xf numFmtId="0" fontId="3" fillId="2" borderId="4">
      <alignment horizontal="center" vertical="center" wrapText="1"/>
    </xf>
    <xf numFmtId="0" fontId="4" fillId="0" borderId="2">
      <alignment horizontal="center" vertical="center"/>
      <protection locked="0"/>
    </xf>
    <xf numFmtId="4" fontId="3" fillId="2" borderId="7">
      <alignment horizontal="right" vertical="center"/>
      <protection locked="0"/>
    </xf>
    <xf numFmtId="0" fontId="4" fillId="0" borderId="3">
      <alignment horizontal="center" vertical="center" wrapText="1"/>
      <protection locked="0"/>
    </xf>
    <xf numFmtId="0" fontId="4" fillId="0" borderId="2">
      <alignment horizontal="center" vertical="center" wrapText="1"/>
      <protection locked="0"/>
    </xf>
    <xf numFmtId="0" fontId="4" fillId="0" borderId="7">
      <alignment horizontal="center" vertical="center" wrapText="1"/>
      <protection locked="0"/>
    </xf>
    <xf numFmtId="0" fontId="10" fillId="2" borderId="3">
      <alignment horizontal="center" vertical="center" wrapText="1"/>
      <protection locked="0"/>
    </xf>
    <xf numFmtId="0" fontId="10" fillId="0" borderId="3">
      <alignment vertical="top" wrapText="1"/>
      <protection locked="0"/>
    </xf>
    <xf numFmtId="0" fontId="10" fillId="0" borderId="4">
      <alignment vertical="top" wrapText="1"/>
      <protection locked="0"/>
    </xf>
    <xf numFmtId="0" fontId="10" fillId="2" borderId="3">
      <alignment horizontal="center" vertical="center"/>
      <protection locked="0"/>
    </xf>
    <xf numFmtId="0" fontId="4" fillId="2" borderId="3">
      <alignment horizontal="center" vertical="center" wrapText="1"/>
      <protection locked="0"/>
    </xf>
    <xf numFmtId="0" fontId="10" fillId="2" borderId="4">
      <alignment horizontal="center" vertical="center" wrapText="1"/>
      <protection locked="0"/>
    </xf>
    <xf numFmtId="0" fontId="10" fillId="0" borderId="0">
      <alignment horizontal="right" vertical="center"/>
    </xf>
    <xf numFmtId="0" fontId="39" fillId="0" borderId="0">
      <alignment vertical="top"/>
      <protection locked="0"/>
    </xf>
    <xf numFmtId="0" fontId="7" fillId="2" borderId="0">
      <alignment horizontal="right" vertical="center" wrapText="1"/>
      <protection locked="0"/>
    </xf>
    <xf numFmtId="0" fontId="9" fillId="2" borderId="0">
      <alignment horizontal="center" vertical="center" wrapText="1"/>
      <protection locked="0"/>
    </xf>
    <xf numFmtId="0" fontId="7" fillId="2" borderId="0">
      <alignment horizontal="left" vertical="center" wrapText="1"/>
      <protection locked="0"/>
    </xf>
    <xf numFmtId="0" fontId="7" fillId="0" borderId="1">
      <alignment horizontal="center" vertical="center" wrapText="1"/>
      <protection locked="0"/>
    </xf>
    <xf numFmtId="0" fontId="7" fillId="2" borderId="6">
      <alignment horizontal="center" vertical="center" wrapText="1"/>
      <protection locked="0"/>
    </xf>
    <xf numFmtId="0" fontId="7" fillId="2" borderId="6">
      <alignment horizontal="center" vertical="center" wrapText="1"/>
    </xf>
    <xf numFmtId="0" fontId="7" fillId="2" borderId="6">
      <alignment horizontal="left" vertical="center" wrapText="1"/>
    </xf>
    <xf numFmtId="0" fontId="7" fillId="2" borderId="22">
      <alignment horizontal="center" vertical="center"/>
    </xf>
    <xf numFmtId="0" fontId="41" fillId="0" borderId="0"/>
    <xf numFmtId="0" fontId="8" fillId="0" borderId="0">
      <protection locked="0"/>
    </xf>
    <xf numFmtId="0" fontId="7" fillId="2" borderId="0">
      <alignment horizontal="right" vertical="center"/>
      <protection locked="0"/>
    </xf>
    <xf numFmtId="0" fontId="7" fillId="2" borderId="1">
      <alignment horizontal="center" vertical="center"/>
      <protection locked="0"/>
    </xf>
    <xf numFmtId="0" fontId="7" fillId="2" borderId="6">
      <alignment horizontal="right" vertical="center"/>
      <protection locked="0"/>
    </xf>
    <xf numFmtId="0" fontId="7" fillId="0" borderId="11">
      <alignment horizontal="center"/>
      <protection locked="0"/>
    </xf>
    <xf numFmtId="0" fontId="7" fillId="0" borderId="11">
      <alignment horizontal="left" wrapText="1"/>
      <protection locked="0"/>
    </xf>
    <xf numFmtId="0" fontId="7" fillId="0" borderId="12">
      <alignment horizontal="left"/>
      <protection locked="0"/>
    </xf>
    <xf numFmtId="0" fontId="7" fillId="0" borderId="0">
      <alignment vertical="top"/>
      <protection locked="0"/>
    </xf>
    <xf numFmtId="0" fontId="7" fillId="2" borderId="1">
      <alignment horizontal="center" vertical="center" wrapText="1"/>
      <protection locked="0"/>
    </xf>
    <xf numFmtId="0" fontId="7" fillId="0" borderId="11">
      <alignment horizontal="center" wrapText="1"/>
      <protection locked="0"/>
    </xf>
    <xf numFmtId="0" fontId="8" fillId="0" borderId="0"/>
    <xf numFmtId="0" fontId="7" fillId="2" borderId="6">
      <alignment horizontal="right" vertical="center" wrapText="1"/>
      <protection locked="0"/>
    </xf>
    <xf numFmtId="0" fontId="7" fillId="0" borderId="11">
      <alignment horizontal="left" wrapText="1"/>
    </xf>
    <xf numFmtId="0" fontId="7" fillId="0" borderId="12">
      <alignment horizontal="left"/>
    </xf>
    <xf numFmtId="0" fontId="7" fillId="0" borderId="11">
      <alignment horizontal="center" wrapText="1"/>
    </xf>
    <xf numFmtId="0" fontId="7" fillId="2" borderId="11">
      <alignment horizontal="left" vertical="center" wrapText="1"/>
      <protection locked="0"/>
    </xf>
    <xf numFmtId="0" fontId="7" fillId="2" borderId="12">
      <alignment horizontal="right" vertical="center"/>
    </xf>
    <xf numFmtId="0" fontId="7" fillId="2" borderId="11">
      <alignment horizontal="center" vertical="center" wrapText="1"/>
      <protection locked="0"/>
    </xf>
    <xf numFmtId="0" fontId="7" fillId="2" borderId="11">
      <alignment horizontal="right" vertical="center"/>
    </xf>
    <xf numFmtId="0" fontId="7" fillId="2" borderId="2">
      <alignment horizontal="center" vertical="center"/>
      <protection locked="0"/>
    </xf>
    <xf numFmtId="0" fontId="7" fillId="2" borderId="4">
      <alignment horizontal="center" vertical="center"/>
      <protection locked="0"/>
    </xf>
    <xf numFmtId="3" fontId="7" fillId="2" borderId="11">
      <alignment horizontal="right" vertical="center"/>
      <protection locked="0"/>
    </xf>
    <xf numFmtId="0" fontId="7" fillId="0" borderId="3">
      <alignment horizontal="center" vertical="center"/>
      <protection locked="0"/>
    </xf>
    <xf numFmtId="0" fontId="7" fillId="2" borderId="6">
      <alignment horizontal="center" vertical="center" wrapText="1"/>
      <protection locked="0"/>
    </xf>
    <xf numFmtId="4" fontId="7" fillId="2" borderId="11">
      <alignment horizontal="right" vertical="center"/>
      <protection locked="0"/>
    </xf>
    <xf numFmtId="0" fontId="7" fillId="0" borderId="4">
      <alignment horizontal="center" vertical="center" wrapText="1"/>
      <protection locked="0"/>
    </xf>
    <xf numFmtId="0" fontId="42" fillId="0" borderId="0">
      <alignment vertical="top"/>
      <protection locked="0"/>
    </xf>
    <xf numFmtId="0" fontId="1" fillId="0" borderId="0"/>
    <xf numFmtId="0" fontId="6" fillId="0" borderId="0">
      <alignment horizontal="center" vertical="center" wrapText="1"/>
    </xf>
    <xf numFmtId="0" fontId="3" fillId="0" borderId="0">
      <alignment horizontal="left" vertical="center"/>
    </xf>
    <xf numFmtId="0" fontId="4" fillId="0" borderId="1">
      <alignment horizontal="center" vertical="center" wrapText="1"/>
    </xf>
    <xf numFmtId="0" fontId="4" fillId="0" borderId="5">
      <alignment horizontal="center" vertical="center" wrapText="1"/>
    </xf>
    <xf numFmtId="0" fontId="4" fillId="0" borderId="6">
      <alignment horizontal="center" vertical="center" wrapText="1"/>
    </xf>
    <xf numFmtId="3" fontId="1" fillId="0" borderId="6">
      <alignment horizontal="center" vertical="center"/>
    </xf>
    <xf numFmtId="0" fontId="3" fillId="0" borderId="6">
      <alignment horizontal="left" vertical="center" wrapText="1"/>
    </xf>
    <xf numFmtId="0" fontId="3" fillId="2" borderId="22">
      <alignment horizontal="center" vertical="center"/>
    </xf>
    <xf numFmtId="0" fontId="1" fillId="0" borderId="0">
      <protection locked="0"/>
    </xf>
    <xf numFmtId="0" fontId="2" fillId="0" borderId="0">
      <alignment horizontal="center" vertical="center"/>
      <protection locked="0"/>
    </xf>
    <xf numFmtId="0" fontId="4" fillId="0" borderId="0">
      <protection locked="0"/>
    </xf>
    <xf numFmtId="0" fontId="4" fillId="0" borderId="9">
      <alignment horizontal="center" vertical="center"/>
      <protection locked="0"/>
    </xf>
    <xf numFmtId="0" fontId="4" fillId="0" borderId="10">
      <alignment horizontal="center" vertical="center"/>
      <protection locked="0"/>
    </xf>
    <xf numFmtId="0" fontId="4" fillId="0" borderId="11">
      <alignment horizontal="center" vertical="center"/>
      <protection locked="0"/>
    </xf>
    <xf numFmtId="0" fontId="1" fillId="0" borderId="11">
      <alignment horizontal="center" vertical="center"/>
      <protection locked="0"/>
    </xf>
    <xf numFmtId="0" fontId="3" fillId="0" borderId="11">
      <alignment horizontal="left" vertical="center"/>
      <protection locked="0"/>
    </xf>
    <xf numFmtId="0" fontId="3" fillId="0" borderId="12">
      <alignment horizontal="left" vertical="center"/>
      <protection locked="0"/>
    </xf>
    <xf numFmtId="0" fontId="3" fillId="0" borderId="0">
      <alignment vertical="top"/>
      <protection locked="0"/>
    </xf>
    <xf numFmtId="0" fontId="1" fillId="0" borderId="6">
      <alignment horizontal="center" vertical="center"/>
    </xf>
    <xf numFmtId="0" fontId="2" fillId="0" borderId="0">
      <alignment horizontal="center" vertical="center"/>
    </xf>
    <xf numFmtId="0" fontId="4" fillId="0" borderId="0"/>
    <xf numFmtId="0" fontId="4" fillId="0" borderId="9">
      <alignment horizontal="center" vertical="center" wrapText="1"/>
    </xf>
    <xf numFmtId="0" fontId="4" fillId="0" borderId="10">
      <alignment horizontal="center" vertical="center" wrapText="1"/>
    </xf>
    <xf numFmtId="0" fontId="4" fillId="0" borderId="11">
      <alignment horizontal="center" vertical="center" wrapText="1"/>
    </xf>
    <xf numFmtId="0" fontId="3" fillId="0" borderId="11">
      <alignment horizontal="left" vertical="center" wrapText="1"/>
    </xf>
    <xf numFmtId="0" fontId="3" fillId="0" borderId="12">
      <alignment horizontal="left" vertical="center"/>
    </xf>
    <xf numFmtId="0" fontId="1" fillId="0" borderId="11">
      <alignment horizontal="center" vertical="center"/>
    </xf>
    <xf numFmtId="3" fontId="3" fillId="0" borderId="11">
      <alignment horizontal="right" vertical="center"/>
    </xf>
    <xf numFmtId="0" fontId="3" fillId="2" borderId="11">
      <alignment horizontal="right" vertical="center"/>
    </xf>
    <xf numFmtId="4" fontId="3" fillId="0" borderId="11">
      <alignment horizontal="right" vertical="center"/>
    </xf>
    <xf numFmtId="0" fontId="3" fillId="0" borderId="11">
      <alignment horizontal="right" vertical="center"/>
      <protection locked="0"/>
    </xf>
    <xf numFmtId="0" fontId="4" fillId="0" borderId="3">
      <alignment horizontal="center" vertical="center" wrapText="1"/>
    </xf>
    <xf numFmtId="4" fontId="3" fillId="2" borderId="11">
      <alignment horizontal="right" vertical="center"/>
      <protection locked="0"/>
    </xf>
    <xf numFmtId="0" fontId="4" fillId="0" borderId="3">
      <alignment horizontal="center" vertical="center" wrapText="1"/>
      <protection locked="0"/>
    </xf>
    <xf numFmtId="0" fontId="4" fillId="0" borderId="10">
      <alignment horizontal="center" vertical="center" wrapText="1"/>
      <protection locked="0"/>
    </xf>
    <xf numFmtId="0" fontId="4" fillId="0" borderId="11">
      <alignment horizontal="center" vertical="center" wrapText="1"/>
      <protection locked="0"/>
    </xf>
    <xf numFmtId="0" fontId="4" fillId="0" borderId="12">
      <alignment horizontal="center" vertical="center" wrapText="1"/>
    </xf>
    <xf numFmtId="0" fontId="4" fillId="0" borderId="3">
      <alignment horizontal="center" vertical="center"/>
      <protection locked="0"/>
    </xf>
    <xf numFmtId="0" fontId="4" fillId="0" borderId="12">
      <alignment horizontal="center" vertical="center"/>
      <protection locked="0"/>
    </xf>
    <xf numFmtId="0" fontId="3" fillId="0" borderId="0">
      <alignment horizontal="right" vertical="center"/>
      <protection locked="0"/>
    </xf>
    <xf numFmtId="0" fontId="3" fillId="0" borderId="0">
      <alignment horizontal="right"/>
      <protection locked="0"/>
    </xf>
    <xf numFmtId="0" fontId="4" fillId="0" borderId="12">
      <alignment horizontal="center" vertical="center" wrapText="1"/>
      <protection locked="0"/>
    </xf>
    <xf numFmtId="0" fontId="3" fillId="0" borderId="0">
      <alignment horizontal="right" vertical="center"/>
    </xf>
    <xf numFmtId="0" fontId="3" fillId="0" borderId="0">
      <alignment horizontal="right"/>
    </xf>
    <xf numFmtId="0" fontId="4" fillId="0" borderId="4">
      <alignment horizontal="center" vertical="center" wrapText="1"/>
    </xf>
    <xf numFmtId="0" fontId="3" fillId="0" borderId="11">
      <alignment horizontal="right" vertical="center"/>
    </xf>
    <xf numFmtId="0" fontId="1" fillId="0" borderId="7"/>
    <xf numFmtId="0" fontId="39" fillId="0" borderId="0">
      <alignment vertical="top"/>
      <protection locked="0"/>
    </xf>
    <xf numFmtId="0" fontId="7" fillId="0" borderId="0">
      <alignment wrapText="1"/>
    </xf>
    <xf numFmtId="0" fontId="6" fillId="0" borderId="0">
      <alignment horizontal="center" vertical="center" wrapText="1"/>
    </xf>
    <xf numFmtId="0" fontId="7" fillId="0" borderId="0">
      <alignment horizontal="left" vertical="center" wrapText="1"/>
    </xf>
    <xf numFmtId="0" fontId="7" fillId="0" borderId="1">
      <alignment horizontal="center" vertical="center" wrapText="1"/>
    </xf>
    <xf numFmtId="0" fontId="7" fillId="0" borderId="5">
      <alignment horizontal="center" vertical="center" wrapText="1"/>
    </xf>
    <xf numFmtId="0" fontId="7" fillId="0" borderId="6">
      <alignment horizontal="center" vertical="center" wrapText="1"/>
    </xf>
    <xf numFmtId="0" fontId="7" fillId="0" borderId="6">
      <alignment horizontal="center" vertical="center"/>
    </xf>
    <xf numFmtId="0" fontId="7" fillId="0" borderId="6">
      <alignment horizontal="left" vertical="center" wrapText="1"/>
    </xf>
    <xf numFmtId="0" fontId="7" fillId="2" borderId="22">
      <alignment horizontal="center" vertical="center"/>
    </xf>
    <xf numFmtId="0" fontId="7" fillId="0" borderId="0"/>
    <xf numFmtId="0" fontId="7" fillId="0" borderId="0">
      <protection locked="0"/>
    </xf>
    <xf numFmtId="0" fontId="2" fillId="0" borderId="0">
      <alignment horizontal="center" vertical="center"/>
      <protection locked="0"/>
    </xf>
    <xf numFmtId="0" fontId="7" fillId="0" borderId="0">
      <protection locked="0"/>
    </xf>
    <xf numFmtId="0" fontId="7" fillId="0" borderId="9">
      <alignment horizontal="center" vertical="center"/>
      <protection locked="0"/>
    </xf>
    <xf numFmtId="0" fontId="7" fillId="0" borderId="10">
      <alignment horizontal="center" vertical="center"/>
      <protection locked="0"/>
    </xf>
    <xf numFmtId="0" fontId="7" fillId="0" borderId="11">
      <alignment horizontal="center" vertical="center"/>
      <protection locked="0"/>
    </xf>
    <xf numFmtId="0" fontId="7" fillId="0" borderId="11">
      <alignment horizontal="left" vertical="center"/>
      <protection locked="0"/>
    </xf>
    <xf numFmtId="0" fontId="7" fillId="0" borderId="12">
      <alignment horizontal="left" vertical="center"/>
      <protection locked="0"/>
    </xf>
    <xf numFmtId="0" fontId="7" fillId="0" borderId="0">
      <alignment vertical="top"/>
      <protection locked="0"/>
    </xf>
    <xf numFmtId="0" fontId="2" fillId="0" borderId="0">
      <alignment horizontal="center" vertical="center" wrapText="1"/>
    </xf>
    <xf numFmtId="0" fontId="7" fillId="0" borderId="0">
      <alignment wrapText="1"/>
    </xf>
    <xf numFmtId="0" fontId="7" fillId="0" borderId="9">
      <alignment horizontal="center" vertical="center" wrapText="1"/>
    </xf>
    <xf numFmtId="0" fontId="7" fillId="0" borderId="10">
      <alignment horizontal="center" vertical="center" wrapText="1"/>
    </xf>
    <xf numFmtId="0" fontId="7" fillId="0" borderId="11">
      <alignment horizontal="center" vertical="center" wrapText="1"/>
    </xf>
    <xf numFmtId="0" fontId="7" fillId="0" borderId="11">
      <alignment horizontal="left" vertical="center" wrapText="1"/>
    </xf>
    <xf numFmtId="0" fontId="7" fillId="0" borderId="12">
      <alignment horizontal="left" vertical="center"/>
    </xf>
    <xf numFmtId="0" fontId="7" fillId="0" borderId="11">
      <alignment horizontal="center" vertical="center"/>
    </xf>
    <xf numFmtId="0" fontId="7" fillId="2" borderId="11">
      <alignment horizontal="left" vertical="center"/>
    </xf>
    <xf numFmtId="0" fontId="7" fillId="0" borderId="3">
      <alignment horizontal="center" vertical="center" wrapText="1"/>
    </xf>
    <xf numFmtId="4" fontId="7" fillId="0" borderId="11">
      <alignment horizontal="right" vertical="center"/>
    </xf>
    <xf numFmtId="4" fontId="7" fillId="2" borderId="11">
      <alignment horizontal="right" vertical="center"/>
      <protection locked="0"/>
    </xf>
    <xf numFmtId="0" fontId="7" fillId="0" borderId="0">
      <alignment vertical="top" wrapText="1"/>
      <protection locked="0"/>
    </xf>
    <xf numFmtId="0" fontId="2" fillId="0" borderId="0">
      <alignment horizontal="center" vertical="center" wrapText="1"/>
      <protection locked="0"/>
    </xf>
    <xf numFmtId="0" fontId="7" fillId="0" borderId="3">
      <alignment horizontal="center" vertical="center" wrapText="1"/>
      <protection locked="0"/>
    </xf>
    <xf numFmtId="0" fontId="7" fillId="0" borderId="10">
      <alignment horizontal="center" vertical="center" wrapText="1"/>
      <protection locked="0"/>
    </xf>
    <xf numFmtId="0" fontId="7" fillId="0" borderId="11">
      <alignment horizontal="center" vertical="center" wrapText="1"/>
      <protection locked="0"/>
    </xf>
    <xf numFmtId="0" fontId="7" fillId="0" borderId="12">
      <alignment horizontal="center" vertical="center" wrapText="1"/>
    </xf>
    <xf numFmtId="0" fontId="7" fillId="0" borderId="3">
      <alignment horizontal="center" vertical="center"/>
      <protection locked="0"/>
    </xf>
    <xf numFmtId="0" fontId="7" fillId="0" borderId="12">
      <alignment horizontal="center" vertical="center"/>
      <protection locked="0"/>
    </xf>
    <xf numFmtId="0" fontId="7" fillId="0" borderId="11">
      <alignment horizontal="right" vertical="center"/>
      <protection locked="0"/>
    </xf>
    <xf numFmtId="0" fontId="7" fillId="0" borderId="0">
      <alignment horizontal="right" vertical="center" wrapText="1"/>
      <protection locked="0"/>
    </xf>
    <xf numFmtId="0" fontId="7" fillId="0" borderId="0">
      <alignment horizontal="right" wrapText="1"/>
      <protection locked="0"/>
    </xf>
    <xf numFmtId="0" fontId="7" fillId="0" borderId="12">
      <alignment horizontal="center" vertical="center" wrapText="1"/>
      <protection locked="0"/>
    </xf>
    <xf numFmtId="0" fontId="7" fillId="2" borderId="0">
      <alignment horizontal="right" vertical="center"/>
      <protection locked="0"/>
    </xf>
    <xf numFmtId="0" fontId="7" fillId="0" borderId="0">
      <alignment horizontal="right"/>
      <protection locked="0"/>
    </xf>
    <xf numFmtId="0" fontId="7" fillId="0" borderId="4">
      <alignment horizontal="center" vertical="center" wrapText="1"/>
    </xf>
    <xf numFmtId="0" fontId="7" fillId="0" borderId="11">
      <alignment horizontal="right" vertical="center"/>
    </xf>
    <xf numFmtId="0" fontId="7" fillId="0" borderId="7"/>
    <xf numFmtId="0" fontId="42" fillId="0" borderId="0">
      <alignment vertical="top"/>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1">
      <alignment horizontal="center" vertical="center" wrapText="1"/>
      <protection locked="0"/>
    </xf>
    <xf numFmtId="0" fontId="4" fillId="0" borderId="5">
      <alignment horizontal="center" vertical="center" wrapText="1"/>
      <protection locked="0"/>
    </xf>
    <xf numFmtId="0" fontId="4" fillId="2" borderId="6">
      <alignment horizontal="center" vertical="center" wrapText="1"/>
      <protection locked="0"/>
    </xf>
    <xf numFmtId="0" fontId="1" fillId="0" borderId="7">
      <alignment horizontal="center" vertical="center"/>
    </xf>
    <xf numFmtId="0" fontId="3" fillId="0" borderId="7">
      <alignment horizontal="left" vertical="center" wrapText="1"/>
    </xf>
    <xf numFmtId="0" fontId="3" fillId="2" borderId="7">
      <alignment horizontal="left" vertical="center" wrapText="1"/>
      <protection locked="0"/>
    </xf>
    <xf numFmtId="0" fontId="1" fillId="0" borderId="2">
      <alignment horizontal="center" vertical="center" wrapText="1"/>
      <protection locked="0"/>
    </xf>
    <xf numFmtId="0" fontId="4" fillId="0" borderId="0">
      <alignment horizontal="left" vertical="center"/>
    </xf>
    <xf numFmtId="0" fontId="3" fillId="2" borderId="3">
      <alignment horizontal="left" vertical="center"/>
    </xf>
    <xf numFmtId="49" fontId="1" fillId="0" borderId="0"/>
    <xf numFmtId="0" fontId="4" fillId="0" borderId="1">
      <alignment horizontal="center" vertical="center" wrapText="1"/>
    </xf>
    <xf numFmtId="0" fontId="4" fillId="0" borderId="5">
      <alignment horizontal="center" vertical="center" wrapText="1"/>
    </xf>
    <xf numFmtId="0" fontId="4" fillId="0" borderId="6">
      <alignment horizontal="center" vertical="center" wrapText="1"/>
    </xf>
    <xf numFmtId="0" fontId="3" fillId="2" borderId="4">
      <alignment horizontal="left" vertical="center"/>
    </xf>
    <xf numFmtId="0" fontId="4" fillId="0" borderId="0"/>
    <xf numFmtId="0" fontId="4" fillId="2" borderId="1">
      <alignment horizontal="center" vertical="center"/>
    </xf>
    <xf numFmtId="0" fontId="4" fillId="0" borderId="5">
      <alignment horizontal="center" vertical="center"/>
    </xf>
    <xf numFmtId="0" fontId="4" fillId="0" borderId="6">
      <alignment horizontal="center" vertical="center"/>
    </xf>
    <xf numFmtId="0" fontId="3" fillId="0" borderId="7">
      <alignment horizontal="right" vertical="center" wrapText="1"/>
    </xf>
    <xf numFmtId="0" fontId="3" fillId="0" borderId="7">
      <alignment horizontal="right" vertical="center" wrapText="1"/>
      <protection locked="0"/>
    </xf>
    <xf numFmtId="0" fontId="4" fillId="0" borderId="2">
      <alignment horizontal="center" vertical="center"/>
    </xf>
    <xf numFmtId="0" fontId="4" fillId="0" borderId="3">
      <alignment horizontal="center" vertical="center"/>
    </xf>
    <xf numFmtId="0" fontId="1" fillId="0" borderId="7">
      <alignment horizontal="center" vertical="center"/>
      <protection locked="0"/>
    </xf>
    <xf numFmtId="0" fontId="1" fillId="0" borderId="0">
      <alignment horizontal="right" vertical="center"/>
      <protection locked="0"/>
    </xf>
    <xf numFmtId="0" fontId="1" fillId="0" borderId="0">
      <alignment horizontal="right"/>
      <protection locked="0"/>
    </xf>
    <xf numFmtId="0" fontId="4" fillId="0" borderId="4">
      <alignment horizontal="center" vertical="center"/>
    </xf>
    <xf numFmtId="0" fontId="39" fillId="0" borderId="0">
      <alignment vertical="top"/>
      <protection locked="0"/>
    </xf>
    <xf numFmtId="0" fontId="1" fillId="0" borderId="0"/>
    <xf numFmtId="0" fontId="6" fillId="0" borderId="0">
      <alignment horizontal="center" vertical="center" wrapText="1"/>
    </xf>
    <xf numFmtId="0" fontId="3" fillId="0" borderId="0">
      <alignment horizontal="left" vertical="center" wrapText="1"/>
    </xf>
    <xf numFmtId="0" fontId="4" fillId="2" borderId="1">
      <alignment horizontal="center" vertical="center"/>
    </xf>
    <xf numFmtId="0" fontId="4" fillId="0" borderId="6">
      <alignment horizontal="center" vertical="center"/>
    </xf>
    <xf numFmtId="0" fontId="1" fillId="0" borderId="7">
      <alignment horizontal="center" vertical="center"/>
    </xf>
    <xf numFmtId="0" fontId="3" fillId="0" borderId="7">
      <alignment horizontal="left" vertical="center" wrapText="1"/>
    </xf>
    <xf numFmtId="0" fontId="3" fillId="0" borderId="7">
      <alignment vertical="center" wrapText="1"/>
    </xf>
    <xf numFmtId="0" fontId="2" fillId="0" borderId="0">
      <alignment horizontal="center" vertical="center"/>
    </xf>
    <xf numFmtId="0" fontId="4" fillId="0" borderId="0">
      <alignment wrapText="1"/>
    </xf>
    <xf numFmtId="0" fontId="4" fillId="0" borderId="2">
      <alignment horizontal="center" vertical="center"/>
    </xf>
    <xf numFmtId="0" fontId="4" fillId="0" borderId="5">
      <alignment horizontal="center" vertical="center"/>
    </xf>
    <xf numFmtId="4" fontId="3" fillId="2" borderId="7">
      <alignment horizontal="right" vertical="center"/>
      <protection locked="0"/>
    </xf>
    <xf numFmtId="0" fontId="4" fillId="0" borderId="3">
      <alignment horizontal="center" vertical="center"/>
    </xf>
    <xf numFmtId="0" fontId="4" fillId="0" borderId="1">
      <alignment horizontal="center" vertical="center" wrapText="1"/>
    </xf>
    <xf numFmtId="0" fontId="1" fillId="0" borderId="0">
      <alignment horizontal="right" vertical="center"/>
    </xf>
    <xf numFmtId="0" fontId="1" fillId="0" borderId="0">
      <alignment horizontal="right" wrapText="1"/>
    </xf>
    <xf numFmtId="0" fontId="4" fillId="0" borderId="8">
      <alignment horizontal="center" vertical="center" wrapText="1"/>
    </xf>
    <xf numFmtId="0" fontId="1" fillId="0" borderId="2">
      <alignment horizontal="center" vertical="center"/>
    </xf>
    <xf numFmtId="4" fontId="3" fillId="0" borderId="2">
      <alignment horizontal="right" vertical="center"/>
      <protection locked="0"/>
    </xf>
    <xf numFmtId="0" fontId="1" fillId="0" borderId="0">
      <alignment wrapText="1"/>
    </xf>
    <xf numFmtId="0" fontId="1" fillId="2" borderId="7">
      <alignment horizontal="center" vertical="center"/>
      <protection locked="0"/>
    </xf>
    <xf numFmtId="0" fontId="1" fillId="0" borderId="7">
      <alignment horizontal="center" vertical="center"/>
      <protection locked="0"/>
    </xf>
    <xf numFmtId="0" fontId="3" fillId="0" borderId="0">
      <alignment horizontal="right" vertical="center"/>
      <protection locked="0"/>
    </xf>
    <xf numFmtId="0" fontId="2" fillId="0" borderId="0">
      <alignment horizontal="center" vertical="center"/>
      <protection locked="0"/>
    </xf>
    <xf numFmtId="0" fontId="3" fillId="0" borderId="0">
      <alignment horizontal="right"/>
      <protection locked="0"/>
    </xf>
    <xf numFmtId="0" fontId="4" fillId="0" borderId="3">
      <alignment horizontal="center" vertical="center"/>
      <protection locked="0"/>
    </xf>
    <xf numFmtId="0" fontId="3" fillId="0" borderId="0">
      <alignment vertical="top"/>
      <protection locked="0"/>
    </xf>
    <xf numFmtId="0" fontId="4" fillId="0" borderId="4">
      <alignment horizontal="center" vertical="center"/>
      <protection locked="0"/>
    </xf>
    <xf numFmtId="0" fontId="1" fillId="0" borderId="6">
      <alignment horizontal="center" vertical="center"/>
      <protection locked="0"/>
    </xf>
    <xf numFmtId="0" fontId="3" fillId="0" borderId="7">
      <alignment horizontal="right" vertical="center"/>
      <protection locked="0"/>
    </xf>
    <xf numFmtId="0" fontId="4" fillId="0" borderId="1">
      <alignment horizontal="center" vertical="center"/>
    </xf>
    <xf numFmtId="0" fontId="3" fillId="0" borderId="7">
      <alignment horizontal="right" vertical="center" wrapText="1"/>
      <protection locked="0"/>
    </xf>
    <xf numFmtId="0" fontId="1" fillId="0" borderId="7"/>
    <xf numFmtId="0" fontId="39"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7">
      <alignment horizontal="center" vertical="center" wrapText="1"/>
    </xf>
    <xf numFmtId="0" fontId="3" fillId="0" borderId="7">
      <alignment horizontal="left" vertical="center" wrapText="1"/>
    </xf>
    <xf numFmtId="0" fontId="3" fillId="0" borderId="1">
      <alignment horizontal="left" vertical="center" wrapText="1"/>
      <protection locked="0"/>
    </xf>
    <xf numFmtId="0" fontId="1" fillId="0" borderId="5">
      <alignment vertical="center"/>
    </xf>
    <xf numFmtId="0" fontId="1" fillId="0" borderId="6">
      <alignment vertical="center"/>
    </xf>
    <xf numFmtId="0" fontId="2" fillId="0" borderId="0">
      <alignment horizontal="center" vertical="center"/>
    </xf>
    <xf numFmtId="0" fontId="3" fillId="0" borderId="7">
      <alignment vertical="center" wrapText="1"/>
    </xf>
    <xf numFmtId="0" fontId="3" fillId="2" borderId="7">
      <alignment horizontal="left" vertical="center" wrapText="1"/>
      <protection locked="0"/>
    </xf>
    <xf numFmtId="0" fontId="3" fillId="0" borderId="7">
      <alignment horizontal="center" vertical="center" wrapText="1"/>
    </xf>
    <xf numFmtId="0" fontId="3" fillId="0" borderId="0">
      <alignment vertical="top"/>
      <protection locked="0"/>
    </xf>
    <xf numFmtId="0" fontId="2" fillId="0" borderId="0">
      <alignment horizontal="center" vertical="center"/>
      <protection locked="0"/>
    </xf>
    <xf numFmtId="0" fontId="4" fillId="0" borderId="7">
      <alignment horizontal="center" vertical="center"/>
      <protection locked="0"/>
    </xf>
    <xf numFmtId="0" fontId="3" fillId="2" borderId="7">
      <alignment horizontal="center" vertical="center"/>
      <protection locked="0"/>
    </xf>
    <xf numFmtId="0" fontId="3" fillId="0" borderId="0">
      <alignment horizontal="right" vertical="center"/>
      <protection locked="0"/>
    </xf>
    <xf numFmtId="0" fontId="39" fillId="0" borderId="0">
      <alignment vertical="top"/>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1">
      <alignment horizontal="center" vertical="center" wrapText="1"/>
      <protection locked="0"/>
    </xf>
    <xf numFmtId="0" fontId="4" fillId="0" borderId="5">
      <alignment horizontal="center" vertical="center" wrapText="1"/>
      <protection locked="0"/>
    </xf>
    <xf numFmtId="0" fontId="4" fillId="2" borderId="6">
      <alignment horizontal="center" vertical="center" wrapText="1"/>
      <protection locked="0"/>
    </xf>
    <xf numFmtId="0" fontId="1" fillId="0" borderId="7">
      <alignment horizontal="center" vertical="center"/>
    </xf>
    <xf numFmtId="0" fontId="3" fillId="2" borderId="7">
      <alignment horizontal="left" vertical="center" wrapText="1"/>
      <protection locked="0"/>
    </xf>
    <xf numFmtId="0" fontId="1" fillId="0" borderId="7"/>
    <xf numFmtId="0" fontId="3" fillId="0" borderId="2">
      <alignment horizontal="center" vertical="center" wrapText="1"/>
      <protection locked="0"/>
    </xf>
    <xf numFmtId="0" fontId="4" fillId="0" borderId="0">
      <alignment horizontal="left" vertical="center"/>
    </xf>
    <xf numFmtId="0" fontId="3" fillId="2" borderId="7">
      <alignment horizontal="left" vertical="center"/>
      <protection locked="0"/>
    </xf>
    <xf numFmtId="0" fontId="3" fillId="0" borderId="3">
      <alignment horizontal="left" vertical="center" wrapText="1"/>
      <protection locked="0"/>
    </xf>
    <xf numFmtId="49" fontId="1" fillId="0" borderId="0"/>
    <xf numFmtId="0" fontId="4" fillId="0" borderId="1">
      <alignment horizontal="center" vertical="center" wrapText="1"/>
    </xf>
    <xf numFmtId="0" fontId="4" fillId="0" borderId="5">
      <alignment horizontal="center" vertical="center" wrapText="1"/>
    </xf>
    <xf numFmtId="0" fontId="4" fillId="0" borderId="6">
      <alignment horizontal="center" vertical="center" wrapText="1"/>
    </xf>
    <xf numFmtId="0" fontId="3" fillId="0" borderId="4">
      <alignment horizontal="left" vertical="center" wrapText="1"/>
      <protection locked="0"/>
    </xf>
    <xf numFmtId="0" fontId="4" fillId="0" borderId="0"/>
    <xf numFmtId="0" fontId="4" fillId="0" borderId="2">
      <alignment horizontal="center" vertical="center"/>
    </xf>
    <xf numFmtId="0" fontId="4" fillId="0" borderId="1">
      <alignment horizontal="center" vertical="center"/>
    </xf>
    <xf numFmtId="0" fontId="4" fillId="0" borderId="6">
      <alignment horizontal="center" vertical="center"/>
    </xf>
    <xf numFmtId="4" fontId="3" fillId="0" borderId="7">
      <alignment horizontal="right" vertical="center" wrapText="1"/>
      <protection locked="0"/>
    </xf>
    <xf numFmtId="0" fontId="4" fillId="0" borderId="3">
      <alignment horizontal="center" vertical="center"/>
    </xf>
    <xf numFmtId="0" fontId="1" fillId="0" borderId="0">
      <alignment horizontal="right" vertical="center"/>
      <protection locked="0"/>
    </xf>
    <xf numFmtId="0" fontId="1" fillId="0" borderId="0">
      <alignment horizontal="right"/>
      <protection locked="0"/>
    </xf>
    <xf numFmtId="0" fontId="4" fillId="0" borderId="4">
      <alignment horizontal="center" vertical="center"/>
    </xf>
    <xf numFmtId="0" fontId="39" fillId="0" borderId="0">
      <alignment vertical="top"/>
      <protection locked="0"/>
    </xf>
  </cellStyleXfs>
  <cellXfs count="466">
    <xf numFmtId="0" fontId="0" fillId="0" borderId="0" xfId="0"/>
    <xf numFmtId="49" fontId="1" fillId="0" borderId="0" xfId="518"/>
    <xf numFmtId="0" fontId="1" fillId="0" borderId="0" xfId="529">
      <alignment horizontal="right" vertical="center"/>
      <protection locked="0"/>
    </xf>
    <xf numFmtId="0" fontId="2" fillId="0" borderId="0" xfId="506">
      <alignment horizontal="center" vertical="center"/>
    </xf>
    <xf numFmtId="0" fontId="3" fillId="0" borderId="0" xfId="507">
      <alignment horizontal="left" vertical="center"/>
      <protection locked="0"/>
    </xf>
    <xf numFmtId="0" fontId="4" fillId="0" borderId="0" xfId="515">
      <alignment horizontal="left" vertical="center"/>
    </xf>
    <xf numFmtId="0" fontId="4" fillId="0" borderId="0" xfId="523"/>
    <xf numFmtId="0" fontId="1" fillId="0" borderId="0" xfId="530">
      <alignment horizontal="right"/>
      <protection locked="0"/>
    </xf>
    <xf numFmtId="0" fontId="4" fillId="0" borderId="1" xfId="508">
      <alignment horizontal="center" vertical="center" wrapText="1"/>
      <protection locked="0"/>
    </xf>
    <xf numFmtId="0" fontId="4" fillId="0" borderId="1" xfId="519">
      <alignment horizontal="center" vertical="center" wrapText="1"/>
    </xf>
    <xf numFmtId="0" fontId="4" fillId="0" borderId="2" xfId="524">
      <alignment horizontal="center" vertical="center"/>
    </xf>
    <xf numFmtId="0" fontId="4" fillId="0" borderId="3" xfId="528">
      <alignment horizontal="center" vertical="center"/>
    </xf>
    <xf numFmtId="0" fontId="4" fillId="0" borderId="4" xfId="531">
      <alignment horizontal="center" vertical="center"/>
    </xf>
    <xf numFmtId="0" fontId="4" fillId="0" borderId="5" xfId="509">
      <alignment horizontal="center" vertical="center" wrapText="1"/>
      <protection locked="0"/>
    </xf>
    <xf numFmtId="0" fontId="4" fillId="0" borderId="5" xfId="520">
      <alignment horizontal="center" vertical="center" wrapText="1"/>
    </xf>
    <xf numFmtId="0" fontId="4" fillId="0" borderId="1" xfId="525">
      <alignment horizontal="center" vertical="center"/>
    </xf>
    <xf numFmtId="0" fontId="4" fillId="0" borderId="1" xfId="0" applyFont="1" applyBorder="1" applyAlignment="1">
      <alignment horizontal="center" vertical="center"/>
    </xf>
    <xf numFmtId="0" fontId="4" fillId="2" borderId="6" xfId="510">
      <alignment horizontal="center" vertical="center" wrapText="1"/>
      <protection locked="0"/>
    </xf>
    <xf numFmtId="0" fontId="4" fillId="0" borderId="6" xfId="521">
      <alignment horizontal="center" vertical="center" wrapText="1"/>
    </xf>
    <xf numFmtId="0" fontId="4" fillId="0" borderId="6" xfId="526">
      <alignment horizontal="center" vertical="center"/>
    </xf>
    <xf numFmtId="0" fontId="4" fillId="0" borderId="6" xfId="0" applyFont="1" applyBorder="1" applyAlignment="1">
      <alignment horizontal="center" vertical="center"/>
    </xf>
    <xf numFmtId="0" fontId="1" fillId="0" borderId="7" xfId="511">
      <alignment horizontal="center" vertical="center"/>
    </xf>
    <xf numFmtId="176" fontId="5" fillId="0" borderId="7" xfId="51" applyFont="1" applyAlignment="1">
      <alignment horizontal="left" vertical="center"/>
    </xf>
    <xf numFmtId="176" fontId="5" fillId="0" borderId="7" xfId="51" applyFont="1">
      <alignment horizontal="right" vertical="center"/>
    </xf>
    <xf numFmtId="0" fontId="3" fillId="2" borderId="7" xfId="512">
      <alignment horizontal="left" vertical="center" wrapText="1"/>
      <protection locked="0"/>
    </xf>
    <xf numFmtId="0" fontId="3" fillId="2" borderId="7" xfId="516">
      <alignment horizontal="left" vertical="center"/>
      <protection locked="0"/>
    </xf>
    <xf numFmtId="176" fontId="5" fillId="0" borderId="7" xfId="0" applyNumberFormat="1" applyFont="1" applyBorder="1" applyAlignment="1">
      <alignment horizontal="right" vertical="center"/>
    </xf>
    <xf numFmtId="49" fontId="5" fillId="0" borderId="7" xfId="50" applyFont="1">
      <alignment horizontal="left" vertical="center" wrapText="1"/>
    </xf>
    <xf numFmtId="0" fontId="3" fillId="0" borderId="2" xfId="514">
      <alignment horizontal="center" vertical="center" wrapText="1"/>
      <protection locked="0"/>
    </xf>
    <xf numFmtId="0" fontId="3" fillId="0" borderId="3" xfId="517">
      <alignment horizontal="left" vertical="center" wrapText="1"/>
      <protection locked="0"/>
    </xf>
    <xf numFmtId="0" fontId="3" fillId="0" borderId="4" xfId="522">
      <alignment horizontal="left" vertical="center" wrapText="1"/>
      <protection locked="0"/>
    </xf>
    <xf numFmtId="0" fontId="6" fillId="0" borderId="0" xfId="488">
      <alignment horizontal="center" vertical="center"/>
    </xf>
    <xf numFmtId="0" fontId="2" fillId="0" borderId="0" xfId="495">
      <alignment horizontal="center" vertical="center"/>
    </xf>
    <xf numFmtId="0" fontId="2" fillId="0" borderId="0" xfId="500">
      <alignment horizontal="center" vertical="center"/>
      <protection locked="0"/>
    </xf>
    <xf numFmtId="0" fontId="3" fillId="0" borderId="0" xfId="489">
      <alignment horizontal="left" vertical="center"/>
      <protection locked="0"/>
    </xf>
    <xf numFmtId="0" fontId="4" fillId="0" borderId="7" xfId="490">
      <alignment horizontal="center" vertical="center" wrapText="1"/>
    </xf>
    <xf numFmtId="0" fontId="4" fillId="0" borderId="7" xfId="501">
      <alignment horizontal="center" vertical="center"/>
      <protection locked="0"/>
    </xf>
    <xf numFmtId="0" fontId="3" fillId="0" borderId="7" xfId="491">
      <alignment horizontal="left" vertical="center" wrapText="1"/>
    </xf>
    <xf numFmtId="0" fontId="3" fillId="0" borderId="7" xfId="496">
      <alignment vertical="center" wrapText="1"/>
    </xf>
    <xf numFmtId="0" fontId="3" fillId="0" borderId="7" xfId="498">
      <alignment horizontal="center" vertical="center" wrapText="1"/>
    </xf>
    <xf numFmtId="0" fontId="3" fillId="2" borderId="7" xfId="502">
      <alignment horizontal="center" vertical="center"/>
      <protection locked="0"/>
    </xf>
    <xf numFmtId="0" fontId="3" fillId="0" borderId="0" xfId="503">
      <alignment horizontal="right" vertical="center"/>
      <protection locked="0"/>
    </xf>
    <xf numFmtId="0" fontId="1" fillId="0" borderId="0" xfId="467">
      <alignment horizontal="right" vertical="center"/>
    </xf>
    <xf numFmtId="0" fontId="1" fillId="0" borderId="0" xfId="0" applyFont="1" applyAlignment="1">
      <alignment horizontal="right" vertical="center"/>
    </xf>
    <xf numFmtId="0" fontId="6" fillId="0" borderId="0" xfId="453">
      <alignment horizontal="center" vertical="center" wrapText="1"/>
    </xf>
    <xf numFmtId="0" fontId="2" fillId="0" borderId="0" xfId="460">
      <alignment horizontal="center" vertical="center"/>
    </xf>
    <xf numFmtId="0" fontId="2" fillId="0" borderId="0" xfId="0" applyFont="1" applyAlignment="1">
      <alignment horizontal="center" vertical="center"/>
    </xf>
    <xf numFmtId="0" fontId="3" fillId="0" borderId="0" xfId="454">
      <alignment horizontal="left" vertical="center" wrapText="1"/>
    </xf>
    <xf numFmtId="0" fontId="4" fillId="0" borderId="0" xfId="461">
      <alignment wrapText="1"/>
    </xf>
    <xf numFmtId="0" fontId="1" fillId="0" borderId="0" xfId="468">
      <alignment horizontal="right" wrapText="1"/>
    </xf>
    <xf numFmtId="0" fontId="1" fillId="0" borderId="0" xfId="0" applyFont="1" applyAlignment="1">
      <alignment horizontal="right" wrapText="1"/>
    </xf>
    <xf numFmtId="0" fontId="1" fillId="0" borderId="0" xfId="472">
      <alignment wrapText="1"/>
    </xf>
    <xf numFmtId="0" fontId="4" fillId="2" borderId="1" xfId="455">
      <alignment horizontal="center" vertical="center"/>
    </xf>
    <xf numFmtId="0" fontId="4" fillId="0" borderId="2" xfId="462">
      <alignment horizontal="center" vertical="center"/>
    </xf>
    <xf numFmtId="0" fontId="4" fillId="0" borderId="3" xfId="465">
      <alignment horizontal="center" vertical="center"/>
    </xf>
    <xf numFmtId="0" fontId="4" fillId="0" borderId="3" xfId="0" applyFont="1" applyBorder="1" applyAlignment="1">
      <alignment horizontal="center" vertical="center"/>
    </xf>
    <xf numFmtId="0" fontId="4" fillId="0" borderId="6" xfId="456">
      <alignment horizontal="center" vertical="center"/>
    </xf>
    <xf numFmtId="0" fontId="4" fillId="0" borderId="5" xfId="463">
      <alignment horizontal="center" vertical="center"/>
    </xf>
    <xf numFmtId="0" fontId="4" fillId="0" borderId="1" xfId="466">
      <alignment horizontal="center" vertical="center" wrapText="1"/>
    </xf>
    <xf numFmtId="0" fontId="4" fillId="0" borderId="8" xfId="469">
      <alignment horizontal="center" vertical="center" wrapText="1"/>
    </xf>
    <xf numFmtId="0" fontId="4" fillId="0" borderId="8" xfId="0" applyFont="1" applyBorder="1" applyAlignment="1">
      <alignment horizontal="center" vertical="center" wrapText="1"/>
    </xf>
    <xf numFmtId="0" fontId="1" fillId="2" borderId="7" xfId="473">
      <alignment horizontal="center" vertical="center"/>
      <protection locked="0"/>
    </xf>
    <xf numFmtId="0" fontId="1" fillId="0" borderId="7" xfId="457">
      <alignment horizontal="center" vertical="center"/>
    </xf>
    <xf numFmtId="0" fontId="1" fillId="0" borderId="2" xfId="470">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3" fillId="0" borderId="7" xfId="458">
      <alignment horizontal="left" vertical="center" wrapText="1"/>
    </xf>
    <xf numFmtId="4" fontId="3" fillId="2" borderId="7" xfId="464">
      <alignment horizontal="right" vertical="center"/>
      <protection locked="0"/>
    </xf>
    <xf numFmtId="4" fontId="3" fillId="0" borderId="2" xfId="471">
      <alignment horizontal="right" vertical="center"/>
      <protection locked="0"/>
    </xf>
    <xf numFmtId="4" fontId="3" fillId="0" borderId="2" xfId="0" applyNumberFormat="1" applyFont="1" applyBorder="1" applyAlignment="1" applyProtection="1">
      <alignment horizontal="right" vertical="center"/>
      <protection locked="0"/>
    </xf>
    <xf numFmtId="0" fontId="3" fillId="0" borderId="0" xfId="475">
      <alignment horizontal="right" vertical="center"/>
      <protection locked="0"/>
    </xf>
    <xf numFmtId="0" fontId="2" fillId="0" borderId="0" xfId="476">
      <alignment horizontal="center" vertical="center"/>
      <protection locked="0"/>
    </xf>
    <xf numFmtId="0" fontId="3" fillId="0" borderId="0" xfId="477">
      <alignment horizontal="right"/>
      <protection locked="0"/>
    </xf>
    <xf numFmtId="0" fontId="4" fillId="0" borderId="3" xfId="478">
      <alignment horizontal="center" vertical="center"/>
      <protection locked="0"/>
    </xf>
    <xf numFmtId="0" fontId="4" fillId="0" borderId="4" xfId="480">
      <alignment horizontal="center" vertical="center"/>
      <protection locked="0"/>
    </xf>
    <xf numFmtId="0" fontId="4" fillId="0" borderId="1" xfId="483">
      <alignment horizontal="center" vertical="center"/>
    </xf>
    <xf numFmtId="0" fontId="1" fillId="0" borderId="6" xfId="481">
      <alignment horizontal="center" vertical="center"/>
      <protection locked="0"/>
    </xf>
    <xf numFmtId="0" fontId="3" fillId="0" borderId="7" xfId="484">
      <alignment horizontal="right" vertical="center" wrapText="1"/>
      <protection locked="0"/>
    </xf>
    <xf numFmtId="0" fontId="0" fillId="0" borderId="7" xfId="0" applyBorder="1"/>
    <xf numFmtId="49" fontId="1" fillId="0" borderId="0" xfId="434"/>
    <xf numFmtId="0" fontId="2" fillId="0" borderId="0" xfId="423">
      <alignment horizontal="center" vertical="center"/>
    </xf>
    <xf numFmtId="0" fontId="3" fillId="0" borderId="0" xfId="424">
      <alignment horizontal="left" vertical="center"/>
      <protection locked="0"/>
    </xf>
    <xf numFmtId="0" fontId="4" fillId="0" borderId="0" xfId="432">
      <alignment horizontal="left" vertical="center"/>
    </xf>
    <xf numFmtId="0" fontId="4" fillId="0" borderId="0" xfId="439"/>
    <xf numFmtId="0" fontId="4" fillId="0" borderId="7" xfId="425" applyBorder="1">
      <alignment horizontal="center" vertical="center" wrapText="1"/>
      <protection locked="0"/>
    </xf>
    <xf numFmtId="0" fontId="4" fillId="0" borderId="7" xfId="435" applyBorder="1">
      <alignment horizontal="center" vertical="center" wrapText="1"/>
    </xf>
    <xf numFmtId="0" fontId="4" fillId="2" borderId="7" xfId="440" applyBorder="1">
      <alignment horizontal="center" vertical="center"/>
    </xf>
    <xf numFmtId="0" fontId="4" fillId="0" borderId="7" xfId="426" applyBorder="1">
      <alignment horizontal="center" vertical="center" wrapText="1"/>
      <protection locked="0"/>
    </xf>
    <xf numFmtId="0" fontId="4" fillId="0" borderId="7" xfId="436" applyBorder="1">
      <alignment horizontal="center" vertical="center" wrapText="1"/>
    </xf>
    <xf numFmtId="0" fontId="4" fillId="0" borderId="7" xfId="441" applyBorder="1">
      <alignment horizontal="center" vertical="center"/>
    </xf>
    <xf numFmtId="0" fontId="4" fillId="2" borderId="7" xfId="427" applyBorder="1">
      <alignment horizontal="center" vertical="center" wrapText="1"/>
      <protection locked="0"/>
    </xf>
    <xf numFmtId="0" fontId="4" fillId="0" borderId="7" xfId="437" applyBorder="1">
      <alignment horizontal="center" vertical="center" wrapText="1"/>
    </xf>
    <xf numFmtId="0" fontId="4" fillId="0" borderId="7" xfId="442" applyBorder="1">
      <alignment horizontal="center" vertical="center"/>
    </xf>
    <xf numFmtId="0" fontId="1" fillId="0" borderId="7" xfId="428">
      <alignment horizontal="center" vertical="center"/>
    </xf>
    <xf numFmtId="0" fontId="3" fillId="0" borderId="7" xfId="429">
      <alignment horizontal="left" vertical="center" wrapText="1"/>
    </xf>
    <xf numFmtId="0" fontId="3" fillId="2" borderId="7" xfId="430">
      <alignment horizontal="left" vertical="center" wrapText="1"/>
      <protection locked="0"/>
    </xf>
    <xf numFmtId="0" fontId="1" fillId="0" borderId="7" xfId="431" applyBorder="1">
      <alignment horizontal="center" vertical="center" wrapText="1"/>
      <protection locked="0"/>
    </xf>
    <xf numFmtId="0" fontId="3" fillId="2" borderId="7" xfId="433" applyBorder="1">
      <alignment horizontal="left" vertical="center"/>
    </xf>
    <xf numFmtId="0" fontId="3" fillId="2" borderId="7" xfId="438" applyBorder="1">
      <alignment horizontal="left" vertical="center"/>
    </xf>
    <xf numFmtId="0" fontId="0" fillId="0" borderId="0" xfId="0" applyAlignment="1">
      <alignment horizontal="left"/>
    </xf>
    <xf numFmtId="0" fontId="1" fillId="0" borderId="0" xfId="448">
      <alignment horizontal="right" vertical="center"/>
      <protection locked="0"/>
    </xf>
    <xf numFmtId="0" fontId="1" fillId="0" borderId="0" xfId="449">
      <alignment horizontal="right"/>
      <protection locked="0"/>
    </xf>
    <xf numFmtId="0" fontId="4" fillId="0" borderId="7" xfId="445" applyBorder="1">
      <alignment horizontal="center" vertical="center"/>
    </xf>
    <xf numFmtId="0" fontId="4" fillId="0" borderId="7" xfId="446" applyBorder="1">
      <alignment horizontal="center" vertical="center"/>
    </xf>
    <xf numFmtId="0" fontId="4" fillId="0" borderId="7" xfId="450" applyBorder="1">
      <alignment horizontal="center" vertical="center"/>
    </xf>
    <xf numFmtId="0" fontId="1" fillId="0" borderId="7" xfId="447">
      <alignment horizontal="center" vertical="center"/>
      <protection locked="0"/>
    </xf>
    <xf numFmtId="0" fontId="7" fillId="0" borderId="0" xfId="393">
      <alignment wrapText="1"/>
    </xf>
    <xf numFmtId="0" fontId="7" fillId="0" borderId="0" xfId="385">
      <protection locked="0"/>
    </xf>
    <xf numFmtId="0" fontId="6" fillId="0" borderId="0" xfId="374">
      <alignment horizontal="center" vertical="center" wrapText="1"/>
    </xf>
    <xf numFmtId="0" fontId="2" fillId="0" borderId="0" xfId="384">
      <alignment horizontal="center" vertical="center"/>
      <protection locked="0"/>
    </xf>
    <xf numFmtId="0" fontId="2" fillId="0" borderId="0" xfId="392">
      <alignment horizontal="center" vertical="center" wrapText="1"/>
    </xf>
    <xf numFmtId="0" fontId="7" fillId="0" borderId="0" xfId="375">
      <alignment horizontal="left" vertical="center" wrapText="1"/>
    </xf>
    <xf numFmtId="0" fontId="7" fillId="0" borderId="7" xfId="376" applyBorder="1">
      <alignment horizontal="center" vertical="center" wrapText="1"/>
    </xf>
    <xf numFmtId="0" fontId="7" fillId="0" borderId="7" xfId="386" applyBorder="1">
      <alignment horizontal="center" vertical="center"/>
      <protection locked="0"/>
    </xf>
    <xf numFmtId="0" fontId="7" fillId="0" borderId="7" xfId="394" applyBorder="1">
      <alignment horizontal="center" vertical="center" wrapText="1"/>
    </xf>
    <xf numFmtId="0" fontId="7" fillId="0" borderId="7" xfId="377" applyBorder="1">
      <alignment horizontal="center" vertical="center" wrapText="1"/>
    </xf>
    <xf numFmtId="0" fontId="7" fillId="0" borderId="7" xfId="387" applyBorder="1">
      <alignment horizontal="center" vertical="center"/>
      <protection locked="0"/>
    </xf>
    <xf numFmtId="0" fontId="7" fillId="0" borderId="7" xfId="395" applyBorder="1">
      <alignment horizontal="center" vertical="center" wrapText="1"/>
    </xf>
    <xf numFmtId="0" fontId="7" fillId="0" borderId="7" xfId="378" applyBorder="1">
      <alignment horizontal="center" vertical="center" wrapText="1"/>
    </xf>
    <xf numFmtId="0" fontId="7" fillId="0" borderId="7" xfId="388" applyBorder="1">
      <alignment horizontal="center" vertical="center"/>
      <protection locked="0"/>
    </xf>
    <xf numFmtId="0" fontId="7" fillId="0" borderId="7" xfId="396" applyBorder="1">
      <alignment horizontal="center" vertical="center" wrapText="1"/>
    </xf>
    <xf numFmtId="0" fontId="7" fillId="0" borderId="7" xfId="379" applyBorder="1">
      <alignment horizontal="center" vertical="center"/>
    </xf>
    <xf numFmtId="0" fontId="7" fillId="0" borderId="7" xfId="399" applyBorder="1">
      <alignment horizontal="center" vertical="center"/>
    </xf>
    <xf numFmtId="0" fontId="7" fillId="0" borderId="7" xfId="380" applyBorder="1">
      <alignment horizontal="left" vertical="center" wrapText="1"/>
    </xf>
    <xf numFmtId="0" fontId="7" fillId="0" borderId="7" xfId="389" applyBorder="1">
      <alignment horizontal="left" vertical="center"/>
      <protection locked="0"/>
    </xf>
    <xf numFmtId="0" fontId="7" fillId="0" borderId="7" xfId="397" applyBorder="1">
      <alignment horizontal="left" vertical="center" wrapText="1"/>
    </xf>
    <xf numFmtId="0" fontId="7" fillId="2" borderId="7" xfId="381" applyBorder="1">
      <alignment horizontal="center" vertical="center"/>
    </xf>
    <xf numFmtId="0" fontId="7" fillId="0" borderId="7" xfId="390" applyBorder="1">
      <alignment horizontal="left" vertical="center"/>
      <protection locked="0"/>
    </xf>
    <xf numFmtId="0" fontId="7" fillId="0" borderId="7" xfId="398" applyBorder="1">
      <alignment horizontal="left" vertical="center"/>
    </xf>
    <xf numFmtId="0" fontId="7" fillId="2" borderId="7" xfId="400" applyBorder="1">
      <alignment horizontal="left" vertical="center"/>
    </xf>
    <xf numFmtId="0" fontId="7" fillId="0" borderId="0" xfId="404">
      <alignment vertical="top" wrapText="1"/>
      <protection locked="0"/>
    </xf>
    <xf numFmtId="0" fontId="2" fillId="0" borderId="0" xfId="405">
      <alignment horizontal="center" vertical="center" wrapText="1"/>
      <protection locked="0"/>
    </xf>
    <xf numFmtId="0" fontId="7" fillId="0" borderId="7" xfId="401" applyBorder="1">
      <alignment horizontal="center" vertical="center" wrapText="1"/>
    </xf>
    <xf numFmtId="0" fontId="7" fillId="0" borderId="7" xfId="406" applyBorder="1">
      <alignment horizontal="center" vertical="center" wrapText="1"/>
      <protection locked="0"/>
    </xf>
    <xf numFmtId="0" fontId="7" fillId="0" borderId="7" xfId="410" applyBorder="1">
      <alignment horizontal="center" vertical="center"/>
      <protection locked="0"/>
    </xf>
    <xf numFmtId="0" fontId="7" fillId="0" borderId="7" xfId="407" applyBorder="1">
      <alignment horizontal="center" vertical="center" wrapText="1"/>
      <protection locked="0"/>
    </xf>
    <xf numFmtId="0" fontId="7" fillId="0" borderId="7" xfId="409" applyBorder="1">
      <alignment horizontal="center" vertical="center" wrapText="1"/>
    </xf>
    <xf numFmtId="0" fontId="7" fillId="0" borderId="7" xfId="411" applyBorder="1">
      <alignment horizontal="center" vertical="center"/>
      <protection locked="0"/>
    </xf>
    <xf numFmtId="0" fontId="7" fillId="0" borderId="7" xfId="408" applyBorder="1">
      <alignment horizontal="center" vertical="center" wrapText="1"/>
      <protection locked="0"/>
    </xf>
    <xf numFmtId="4" fontId="7" fillId="0" borderId="7" xfId="402" applyBorder="1">
      <alignment horizontal="right" vertical="center"/>
    </xf>
    <xf numFmtId="4" fontId="7" fillId="2" borderId="7" xfId="403" applyBorder="1">
      <alignment horizontal="right" vertical="center"/>
      <protection locked="0"/>
    </xf>
    <xf numFmtId="0" fontId="7" fillId="0" borderId="7" xfId="412" applyBorder="1">
      <alignment horizontal="right" vertical="center"/>
      <protection locked="0"/>
    </xf>
    <xf numFmtId="0" fontId="7" fillId="0" borderId="0" xfId="413">
      <alignment horizontal="right" vertical="center" wrapText="1"/>
      <protection locked="0"/>
    </xf>
    <xf numFmtId="0" fontId="7" fillId="2" borderId="0" xfId="416">
      <alignment horizontal="right" vertical="center"/>
      <protection locked="0"/>
    </xf>
    <xf numFmtId="0" fontId="7" fillId="0" borderId="0" xfId="414">
      <alignment horizontal="right" wrapText="1"/>
      <protection locked="0"/>
    </xf>
    <xf numFmtId="0" fontId="7" fillId="0" borderId="0" xfId="417">
      <alignment horizontal="right"/>
      <protection locked="0"/>
    </xf>
    <xf numFmtId="0" fontId="7" fillId="0" borderId="7" xfId="418" applyBorder="1">
      <alignment horizontal="center" vertical="center" wrapText="1"/>
    </xf>
    <xf numFmtId="0" fontId="7" fillId="0" borderId="7" xfId="415" applyBorder="1">
      <alignment horizontal="center" vertical="center" wrapText="1"/>
      <protection locked="0"/>
    </xf>
    <xf numFmtId="0" fontId="4" fillId="0" borderId="7" xfId="399" applyFont="1" applyBorder="1">
      <alignment horizontal="center" vertical="center"/>
    </xf>
    <xf numFmtId="0" fontId="4" fillId="0" borderId="7" xfId="379" applyFont="1" applyBorder="1">
      <alignment horizontal="center" vertical="center"/>
    </xf>
    <xf numFmtId="0" fontId="7" fillId="0" borderId="7" xfId="419" applyBorder="1">
      <alignment horizontal="right" vertical="center"/>
    </xf>
    <xf numFmtId="0" fontId="1" fillId="0" borderId="0" xfId="333">
      <protection locked="0"/>
    </xf>
    <xf numFmtId="0" fontId="6" fillId="0" borderId="0" xfId="325">
      <alignment horizontal="center" vertical="center" wrapText="1"/>
    </xf>
    <xf numFmtId="0" fontId="2" fillId="0" borderId="0" xfId="334">
      <alignment horizontal="center" vertical="center"/>
      <protection locked="0"/>
    </xf>
    <xf numFmtId="0" fontId="2" fillId="0" borderId="0" xfId="344">
      <alignment horizontal="center" vertical="center"/>
    </xf>
    <xf numFmtId="0" fontId="3" fillId="0" borderId="0" xfId="326">
      <alignment horizontal="left" vertical="center"/>
    </xf>
    <xf numFmtId="0" fontId="4" fillId="0" borderId="0" xfId="335">
      <protection locked="0"/>
    </xf>
    <xf numFmtId="0" fontId="4" fillId="0" borderId="0" xfId="345"/>
    <xf numFmtId="0" fontId="4" fillId="0" borderId="1" xfId="327">
      <alignment horizontal="center" vertical="center" wrapText="1"/>
    </xf>
    <xf numFmtId="0" fontId="4" fillId="0" borderId="9" xfId="336">
      <alignment horizontal="center" vertical="center"/>
      <protection locked="0"/>
    </xf>
    <xf numFmtId="0" fontId="4" fillId="0" borderId="9" xfId="346">
      <alignment horizontal="center" vertical="center" wrapText="1"/>
    </xf>
    <xf numFmtId="0" fontId="4" fillId="0" borderId="5" xfId="328">
      <alignment horizontal="center" vertical="center" wrapText="1"/>
    </xf>
    <xf numFmtId="0" fontId="4" fillId="0" borderId="10" xfId="337">
      <alignment horizontal="center" vertical="center"/>
      <protection locked="0"/>
    </xf>
    <xf numFmtId="0" fontId="4" fillId="0" borderId="10" xfId="347">
      <alignment horizontal="center" vertical="center" wrapText="1"/>
    </xf>
    <xf numFmtId="0" fontId="4" fillId="0" borderId="6" xfId="329">
      <alignment horizontal="center" vertical="center" wrapText="1"/>
    </xf>
    <xf numFmtId="0" fontId="4" fillId="0" borderId="11" xfId="338">
      <alignment horizontal="center" vertical="center"/>
      <protection locked="0"/>
    </xf>
    <xf numFmtId="0" fontId="4" fillId="0" borderId="11" xfId="348">
      <alignment horizontal="center" vertical="center" wrapText="1"/>
    </xf>
    <xf numFmtId="3" fontId="1" fillId="0" borderId="7" xfId="330" applyBorder="1">
      <alignment horizontal="center" vertical="center"/>
    </xf>
    <xf numFmtId="0" fontId="1" fillId="0" borderId="7" xfId="339" applyBorder="1">
      <alignment horizontal="center" vertical="center"/>
      <protection locked="0"/>
    </xf>
    <xf numFmtId="0" fontId="1" fillId="0" borderId="7" xfId="343" applyBorder="1">
      <alignment horizontal="center" vertical="center"/>
    </xf>
    <xf numFmtId="0" fontId="1" fillId="0" borderId="7" xfId="351" applyBorder="1">
      <alignment horizontal="center" vertical="center"/>
    </xf>
    <xf numFmtId="0" fontId="3" fillId="0" borderId="7" xfId="331" applyBorder="1">
      <alignment horizontal="left" vertical="center" wrapText="1"/>
    </xf>
    <xf numFmtId="0" fontId="3" fillId="0" borderId="7" xfId="340" applyBorder="1">
      <alignment horizontal="left" vertical="center"/>
      <protection locked="0"/>
    </xf>
    <xf numFmtId="0" fontId="3" fillId="0" borderId="7" xfId="349" applyBorder="1">
      <alignment horizontal="left" vertical="center" wrapText="1"/>
    </xf>
    <xf numFmtId="0" fontId="3" fillId="2" borderId="7" xfId="332" applyBorder="1">
      <alignment horizontal="center" vertical="center"/>
    </xf>
    <xf numFmtId="0" fontId="3" fillId="0" borderId="7" xfId="341" applyBorder="1" applyAlignment="1">
      <alignment horizontal="center" vertical="center"/>
      <protection locked="0"/>
    </xf>
    <xf numFmtId="0" fontId="3" fillId="0" borderId="7" xfId="350" applyBorder="1" applyAlignment="1">
      <alignment horizontal="center" vertical="center"/>
    </xf>
    <xf numFmtId="0" fontId="4" fillId="0" borderId="3" xfId="356">
      <alignment horizontal="center" vertical="center" wrapText="1"/>
    </xf>
    <xf numFmtId="0" fontId="4" fillId="0" borderId="3" xfId="358">
      <alignment horizontal="center" vertical="center" wrapText="1"/>
      <protection locked="0"/>
    </xf>
    <xf numFmtId="0" fontId="4" fillId="0" borderId="10" xfId="359">
      <alignment horizontal="center" vertical="center" wrapText="1"/>
      <protection locked="0"/>
    </xf>
    <xf numFmtId="0" fontId="4" fillId="0" borderId="12" xfId="361">
      <alignment horizontal="center" vertical="center" wrapText="1"/>
    </xf>
    <xf numFmtId="0" fontId="4" fillId="0" borderId="11" xfId="360">
      <alignment horizontal="center" vertical="center" wrapText="1"/>
      <protection locked="0"/>
    </xf>
    <xf numFmtId="3" fontId="3" fillId="0" borderId="7" xfId="352" applyBorder="1">
      <alignment horizontal="right" vertical="center"/>
    </xf>
    <xf numFmtId="4" fontId="3" fillId="0" borderId="7" xfId="354" applyBorder="1">
      <alignment horizontal="right" vertical="center"/>
    </xf>
    <xf numFmtId="4" fontId="3" fillId="2" borderId="7" xfId="357" applyBorder="1">
      <alignment horizontal="right" vertical="center"/>
      <protection locked="0"/>
    </xf>
    <xf numFmtId="0" fontId="3" fillId="2" borderId="7" xfId="353" applyBorder="1" applyAlignment="1">
      <alignment horizontal="center" vertical="center"/>
    </xf>
    <xf numFmtId="0" fontId="3" fillId="0" borderId="7" xfId="355" applyBorder="1" applyAlignment="1">
      <alignment horizontal="center" vertical="center"/>
      <protection locked="0"/>
    </xf>
    <xf numFmtId="0" fontId="3" fillId="0" borderId="0" xfId="364">
      <alignment horizontal="right" vertical="center"/>
      <protection locked="0"/>
    </xf>
    <xf numFmtId="0" fontId="3" fillId="0" borderId="0" xfId="367">
      <alignment horizontal="right" vertical="center"/>
    </xf>
    <xf numFmtId="0" fontId="3" fillId="0" borderId="0" xfId="365">
      <alignment horizontal="right"/>
      <protection locked="0"/>
    </xf>
    <xf numFmtId="0" fontId="3" fillId="0" borderId="0" xfId="368">
      <alignment horizontal="right"/>
    </xf>
    <xf numFmtId="0" fontId="4" fillId="0" borderId="3" xfId="362">
      <alignment horizontal="center" vertical="center"/>
      <protection locked="0"/>
    </xf>
    <xf numFmtId="0" fontId="4" fillId="0" borderId="4" xfId="369">
      <alignment horizontal="center" vertical="center" wrapText="1"/>
    </xf>
    <xf numFmtId="0" fontId="4" fillId="0" borderId="12" xfId="363">
      <alignment horizontal="center" vertical="center"/>
      <protection locked="0"/>
    </xf>
    <xf numFmtId="0" fontId="4" fillId="0" borderId="12" xfId="366">
      <alignment horizontal="center" vertical="center" wrapText="1"/>
      <protection locked="0"/>
    </xf>
    <xf numFmtId="0" fontId="3" fillId="0" borderId="7" xfId="370" applyBorder="1">
      <alignment horizontal="right" vertical="center"/>
    </xf>
    <xf numFmtId="0" fontId="3" fillId="0" borderId="7" xfId="355" applyBorder="1">
      <alignment horizontal="right" vertical="center"/>
      <protection locked="0"/>
    </xf>
    <xf numFmtId="0" fontId="7" fillId="2" borderId="0" xfId="288">
      <alignment horizontal="right" vertical="center" wrapText="1"/>
      <protection locked="0"/>
    </xf>
    <xf numFmtId="0" fontId="8" fillId="0" borderId="0" xfId="297">
      <protection locked="0"/>
    </xf>
    <xf numFmtId="0" fontId="8" fillId="0" borderId="0" xfId="307"/>
    <xf numFmtId="0" fontId="9" fillId="2" borderId="0" xfId="289">
      <alignment horizontal="center" vertical="center" wrapText="1"/>
      <protection locked="0"/>
    </xf>
    <xf numFmtId="0" fontId="7" fillId="2" borderId="0" xfId="290">
      <alignment horizontal="left" vertical="center" wrapText="1"/>
      <protection locked="0"/>
    </xf>
    <xf numFmtId="0" fontId="7" fillId="2" borderId="0" xfId="298">
      <alignment horizontal="right" vertical="center"/>
      <protection locked="0"/>
    </xf>
    <xf numFmtId="0" fontId="7" fillId="0" borderId="7" xfId="291" applyBorder="1">
      <alignment horizontal="center" vertical="center" wrapText="1"/>
      <protection locked="0"/>
    </xf>
    <xf numFmtId="0" fontId="7" fillId="2" borderId="7" xfId="299" applyBorder="1">
      <alignment horizontal="center" vertical="center"/>
      <protection locked="0"/>
    </xf>
    <xf numFmtId="0" fontId="7" fillId="2" borderId="7" xfId="305" applyBorder="1">
      <alignment horizontal="center" vertical="center" wrapText="1"/>
      <protection locked="0"/>
    </xf>
    <xf numFmtId="0" fontId="7" fillId="2" borderId="7" xfId="316" applyBorder="1">
      <alignment horizontal="center" vertical="center"/>
      <protection locked="0"/>
    </xf>
    <xf numFmtId="0" fontId="7" fillId="0" borderId="7" xfId="319" applyBorder="1">
      <alignment horizontal="center" vertical="center"/>
      <protection locked="0"/>
    </xf>
    <xf numFmtId="0" fontId="7" fillId="2" borderId="7" xfId="320" applyBorder="1">
      <alignment horizontal="center" vertical="center" wrapText="1"/>
      <protection locked="0"/>
    </xf>
    <xf numFmtId="0" fontId="7" fillId="2" borderId="7" xfId="300" applyBorder="1">
      <alignment horizontal="right" vertical="center"/>
      <protection locked="0"/>
    </xf>
    <xf numFmtId="0" fontId="7" fillId="2" borderId="7" xfId="308" applyBorder="1">
      <alignment horizontal="right" vertical="center" wrapText="1"/>
      <protection locked="0"/>
    </xf>
    <xf numFmtId="0" fontId="7" fillId="2" borderId="7" xfId="317" applyBorder="1">
      <alignment horizontal="center" vertical="center"/>
      <protection locked="0"/>
    </xf>
    <xf numFmtId="0" fontId="7" fillId="2" borderId="7" xfId="293" applyBorder="1">
      <alignment horizontal="center" vertical="center" wrapText="1"/>
    </xf>
    <xf numFmtId="0" fontId="7" fillId="0" borderId="7" xfId="301" applyBorder="1">
      <alignment horizontal="center"/>
      <protection locked="0"/>
    </xf>
    <xf numFmtId="0" fontId="7" fillId="0" borderId="7" xfId="306" applyBorder="1">
      <alignment horizontal="center" wrapText="1"/>
      <protection locked="0"/>
    </xf>
    <xf numFmtId="0" fontId="7" fillId="0" borderId="7" xfId="311" applyBorder="1">
      <alignment horizontal="center" wrapText="1"/>
    </xf>
    <xf numFmtId="0" fontId="7" fillId="2" borderId="7" xfId="294" applyBorder="1">
      <alignment horizontal="left" vertical="center" wrapText="1"/>
    </xf>
    <xf numFmtId="0" fontId="7" fillId="0" borderId="7" xfId="302" applyBorder="1">
      <alignment horizontal="left" wrapText="1"/>
      <protection locked="0"/>
    </xf>
    <xf numFmtId="0" fontId="7" fillId="0" borderId="7" xfId="309" applyBorder="1">
      <alignment horizontal="left" wrapText="1"/>
    </xf>
    <xf numFmtId="0" fontId="7" fillId="2" borderId="7" xfId="312" applyBorder="1">
      <alignment horizontal="left" vertical="center" wrapText="1"/>
      <protection locked="0"/>
    </xf>
    <xf numFmtId="0" fontId="7" fillId="2" borderId="7" xfId="314" applyBorder="1">
      <alignment horizontal="center" vertical="center" wrapText="1"/>
      <protection locked="0"/>
    </xf>
    <xf numFmtId="3" fontId="7" fillId="2" borderId="7" xfId="318" applyBorder="1">
      <alignment horizontal="right" vertical="center"/>
      <protection locked="0"/>
    </xf>
    <xf numFmtId="4" fontId="7" fillId="2" borderId="7" xfId="321" applyBorder="1">
      <alignment horizontal="right" vertical="center"/>
      <protection locked="0"/>
    </xf>
    <xf numFmtId="0" fontId="7" fillId="2" borderId="7" xfId="295" applyBorder="1">
      <alignment horizontal="center" vertical="center"/>
    </xf>
    <xf numFmtId="0" fontId="7" fillId="0" borderId="7" xfId="303" applyBorder="1">
      <alignment horizontal="left"/>
      <protection locked="0"/>
    </xf>
    <xf numFmtId="0" fontId="7" fillId="0" borderId="7" xfId="310" applyBorder="1">
      <alignment horizontal="left"/>
    </xf>
    <xf numFmtId="0" fontId="7" fillId="2" borderId="7" xfId="313" applyBorder="1">
      <alignment horizontal="right" vertical="center"/>
    </xf>
    <xf numFmtId="0" fontId="7" fillId="2" borderId="7" xfId="315" applyBorder="1">
      <alignment horizontal="right" vertical="center"/>
    </xf>
    <xf numFmtId="0" fontId="1" fillId="2" borderId="0" xfId="0" applyFont="1" applyFill="1" applyAlignment="1" applyProtection="1">
      <alignment horizontal="right" vertical="center" wrapText="1"/>
      <protection locked="0"/>
    </xf>
    <xf numFmtId="0" fontId="7" fillId="0" borderId="7" xfId="322" applyBorder="1">
      <alignment horizontal="center" vertical="center" wrapText="1"/>
      <protection locked="0"/>
    </xf>
    <xf numFmtId="0" fontId="6" fillId="0" borderId="0" xfId="0" applyFont="1" applyAlignment="1">
      <alignment horizontal="center" vertical="center"/>
    </xf>
    <xf numFmtId="0" fontId="2"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0" applyFont="1" applyAlignment="1">
      <alignment horizontal="left" vertical="center" wrapText="1" indent="1"/>
    </xf>
    <xf numFmtId="0" fontId="3" fillId="0" borderId="0" xfId="0" applyFont="1" applyAlignment="1" applyProtection="1">
      <alignment horizontal="right" vertical="center"/>
      <protection locked="0"/>
    </xf>
    <xf numFmtId="0" fontId="9" fillId="2" borderId="0" xfId="248">
      <alignment horizontal="center" vertical="center"/>
    </xf>
    <xf numFmtId="0" fontId="10" fillId="0" borderId="0" xfId="272">
      <alignment vertical="top"/>
    </xf>
    <xf numFmtId="0" fontId="9" fillId="2" borderId="0" xfId="249">
      <alignment horizontal="center" vertical="center" wrapText="1"/>
      <protection locked="0"/>
    </xf>
    <xf numFmtId="0" fontId="1" fillId="2" borderId="0" xfId="250">
      <alignment horizontal="left" vertical="center" wrapText="1"/>
      <protection locked="0"/>
    </xf>
    <xf numFmtId="0" fontId="4" fillId="0" borderId="1" xfId="251">
      <alignment horizontal="center" vertical="center" wrapText="1"/>
      <protection locked="0"/>
    </xf>
    <xf numFmtId="0" fontId="4" fillId="0" borderId="1" xfId="259">
      <alignment horizontal="center" vertical="center"/>
      <protection locked="0"/>
    </xf>
    <xf numFmtId="0" fontId="4" fillId="0" borderId="9" xfId="269">
      <alignment horizontal="center" vertical="center" wrapText="1"/>
      <protection locked="0"/>
    </xf>
    <xf numFmtId="0" fontId="10" fillId="2" borderId="5" xfId="252">
      <alignment vertical="top" wrapText="1"/>
      <protection locked="0"/>
    </xf>
    <xf numFmtId="0" fontId="10" fillId="2" borderId="5" xfId="260">
      <alignment horizontal="center" vertical="center"/>
      <protection locked="0"/>
    </xf>
    <xf numFmtId="0" fontId="10" fillId="2" borderId="5" xfId="264">
      <alignment vertical="top"/>
      <protection locked="0"/>
    </xf>
    <xf numFmtId="0" fontId="4" fillId="0" borderId="5" xfId="266">
      <alignment horizontal="center" vertical="center"/>
      <protection locked="0"/>
    </xf>
    <xf numFmtId="0" fontId="4" fillId="0" borderId="10" xfId="270">
      <alignment horizontal="center" vertical="center"/>
      <protection locked="0"/>
    </xf>
    <xf numFmtId="0" fontId="10" fillId="2" borderId="6" xfId="253">
      <alignment vertical="top" wrapText="1"/>
      <protection locked="0"/>
    </xf>
    <xf numFmtId="0" fontId="10" fillId="2" borderId="6" xfId="261">
      <alignment horizontal="center" vertical="center"/>
      <protection locked="0"/>
    </xf>
    <xf numFmtId="0" fontId="10" fillId="2" borderId="6" xfId="265">
      <alignment vertical="top"/>
      <protection locked="0"/>
    </xf>
    <xf numFmtId="0" fontId="4" fillId="0" borderId="6" xfId="267">
      <alignment horizontal="center" vertical="center"/>
      <protection locked="0"/>
    </xf>
    <xf numFmtId="0" fontId="4" fillId="0" borderId="11" xfId="271">
      <alignment horizontal="center" vertical="center"/>
      <protection locked="0"/>
    </xf>
    <xf numFmtId="0" fontId="3" fillId="2" borderId="7" xfId="254">
      <alignment horizontal="center" vertical="center"/>
      <protection locked="0"/>
    </xf>
    <xf numFmtId="0" fontId="3" fillId="2" borderId="7" xfId="255">
      <alignment horizontal="left" vertical="center" wrapText="1"/>
      <protection locked="0"/>
    </xf>
    <xf numFmtId="0" fontId="3" fillId="2" borderId="7" xfId="262">
      <alignment horizontal="left" vertical="center"/>
      <protection locked="0"/>
    </xf>
    <xf numFmtId="0" fontId="3" fillId="0" borderId="7" xfId="268">
      <alignment vertical="center"/>
      <protection locked="0"/>
    </xf>
    <xf numFmtId="0" fontId="3" fillId="2" borderId="2" xfId="256">
      <alignment horizontal="center" vertical="center" wrapText="1"/>
    </xf>
    <xf numFmtId="0" fontId="3" fillId="2" borderId="3" xfId="263">
      <alignment horizontal="center" vertical="center" wrapText="1"/>
      <protection locked="0"/>
    </xf>
    <xf numFmtId="0" fontId="3" fillId="2" borderId="3" xfId="273">
      <alignment horizontal="center" vertical="center" wrapText="1"/>
    </xf>
    <xf numFmtId="0" fontId="4" fillId="0" borderId="2" xfId="275">
      <alignment horizontal="center" vertical="center"/>
      <protection locked="0"/>
    </xf>
    <xf numFmtId="0" fontId="4" fillId="0" borderId="3" xfId="277">
      <alignment horizontal="center" vertical="center" wrapText="1"/>
      <protection locked="0"/>
    </xf>
    <xf numFmtId="0" fontId="10" fillId="2" borderId="3" xfId="280">
      <alignment horizontal="center" vertical="center" wrapText="1"/>
      <protection locked="0"/>
    </xf>
    <xf numFmtId="0" fontId="4" fillId="0" borderId="2" xfId="278">
      <alignment horizontal="center" vertical="center" wrapText="1"/>
      <protection locked="0"/>
    </xf>
    <xf numFmtId="0" fontId="10" fillId="0" borderId="3" xfId="281">
      <alignment vertical="top" wrapText="1"/>
      <protection locked="0"/>
    </xf>
    <xf numFmtId="0" fontId="10" fillId="0" borderId="4" xfId="282">
      <alignment vertical="top" wrapText="1"/>
      <protection locked="0"/>
    </xf>
    <xf numFmtId="0" fontId="4" fillId="0" borderId="7" xfId="279">
      <alignment horizontal="center" vertical="center" wrapText="1"/>
      <protection locked="0"/>
    </xf>
    <xf numFmtId="0" fontId="3" fillId="2" borderId="4" xfId="274">
      <alignment horizontal="center" vertical="center" wrapText="1"/>
    </xf>
    <xf numFmtId="0" fontId="10" fillId="2" borderId="3" xfId="283">
      <alignment horizontal="center" vertical="center"/>
      <protection locked="0"/>
    </xf>
    <xf numFmtId="0" fontId="4" fillId="2" borderId="3" xfId="284">
      <alignment horizontal="center" vertical="center" wrapText="1"/>
      <protection locked="0"/>
    </xf>
    <xf numFmtId="0" fontId="10" fillId="2" borderId="4" xfId="285">
      <alignment horizontal="center" vertical="center" wrapText="1"/>
      <protection locked="0"/>
    </xf>
    <xf numFmtId="0" fontId="10" fillId="0" borderId="0" xfId="286">
      <alignment horizontal="right" vertical="center"/>
    </xf>
    <xf numFmtId="0" fontId="9" fillId="2" borderId="0" xfId="217">
      <alignment horizontal="center" vertical="center"/>
    </xf>
    <xf numFmtId="0" fontId="10" fillId="0" borderId="0" xfId="232">
      <alignment vertical="top"/>
    </xf>
    <xf numFmtId="0" fontId="9" fillId="2" borderId="0" xfId="218">
      <alignment horizontal="center" vertical="center" wrapText="1"/>
      <protection locked="0"/>
    </xf>
    <xf numFmtId="0" fontId="1" fillId="2" borderId="0" xfId="219">
      <alignment horizontal="left" vertical="center" wrapText="1"/>
      <protection locked="0"/>
    </xf>
    <xf numFmtId="0" fontId="4" fillId="0" borderId="7" xfId="220" applyBorder="1">
      <alignment horizontal="center" vertical="center" wrapText="1"/>
      <protection locked="0"/>
    </xf>
    <xf numFmtId="0" fontId="4" fillId="0" borderId="7" xfId="227" applyBorder="1">
      <alignment horizontal="center" vertical="center"/>
      <protection locked="0"/>
    </xf>
    <xf numFmtId="0" fontId="10" fillId="2" borderId="7" xfId="221" applyBorder="1">
      <alignment vertical="top" wrapText="1"/>
      <protection locked="0"/>
    </xf>
    <xf numFmtId="0" fontId="10" fillId="2" borderId="7" xfId="228" applyBorder="1">
      <alignment horizontal="center" vertical="center"/>
      <protection locked="0"/>
    </xf>
    <xf numFmtId="0" fontId="10" fillId="2" borderId="7" xfId="231" applyBorder="1">
      <alignment vertical="top"/>
      <protection locked="0"/>
    </xf>
    <xf numFmtId="0" fontId="3" fillId="2" borderId="7" xfId="222">
      <alignment horizontal="center" vertical="center" wrapText="1"/>
      <protection locked="0"/>
    </xf>
    <xf numFmtId="0" fontId="3" fillId="2" borderId="7" xfId="223">
      <alignment horizontal="left" vertical="center" wrapText="1"/>
      <protection locked="0"/>
    </xf>
    <xf numFmtId="0" fontId="3" fillId="2" borderId="7" xfId="229">
      <alignment horizontal="left" vertical="center"/>
      <protection locked="0"/>
    </xf>
    <xf numFmtId="0" fontId="3" fillId="2" borderId="7" xfId="224" applyBorder="1">
      <alignment horizontal="center" vertical="center" wrapText="1"/>
    </xf>
    <xf numFmtId="0" fontId="3" fillId="2" borderId="7" xfId="230" applyBorder="1">
      <alignment horizontal="left" vertical="center"/>
      <protection locked="0"/>
    </xf>
    <xf numFmtId="0" fontId="3" fillId="2" borderId="7" xfId="233" applyBorder="1">
      <alignment horizontal="left" vertical="center"/>
    </xf>
    <xf numFmtId="0" fontId="4" fillId="0" borderId="7" xfId="237" applyBorder="1">
      <alignment horizontal="center" vertical="center"/>
      <protection locked="0"/>
    </xf>
    <xf numFmtId="0" fontId="4" fillId="0" borderId="7" xfId="239" applyBorder="1">
      <alignment horizontal="center" vertical="center"/>
      <protection locked="0"/>
    </xf>
    <xf numFmtId="0" fontId="4" fillId="0" borderId="7" xfId="235" applyBorder="1">
      <alignment horizontal="center" vertical="center"/>
      <protection locked="0"/>
    </xf>
    <xf numFmtId="0" fontId="4" fillId="0" borderId="7" xfId="238">
      <alignment horizontal="center" vertical="center"/>
      <protection locked="0"/>
    </xf>
    <xf numFmtId="0" fontId="4" fillId="0" borderId="7" xfId="240">
      <alignment horizontal="center" vertical="center" wrapText="1"/>
      <protection locked="0"/>
    </xf>
    <xf numFmtId="4" fontId="3" fillId="2" borderId="7" xfId="236">
      <alignment horizontal="right" vertical="center"/>
      <protection locked="0"/>
    </xf>
    <xf numFmtId="0" fontId="3" fillId="2" borderId="7" xfId="234" applyBorder="1">
      <alignment horizontal="left" vertical="center"/>
    </xf>
    <xf numFmtId="0" fontId="4" fillId="0" borderId="7" xfId="241" applyBorder="1">
      <alignment horizontal="center" vertical="center"/>
      <protection locked="0"/>
    </xf>
    <xf numFmtId="0" fontId="4" fillId="0" borderId="7" xfId="243" applyBorder="1">
      <alignment horizontal="center" vertical="center"/>
      <protection locked="0"/>
    </xf>
    <xf numFmtId="0" fontId="4" fillId="0" borderId="7" xfId="244" applyBorder="1">
      <alignment horizontal="center" vertical="center"/>
      <protection locked="0"/>
    </xf>
    <xf numFmtId="0" fontId="4" fillId="2" borderId="7" xfId="242" applyBorder="1">
      <alignment horizontal="center" vertical="center" wrapText="1"/>
      <protection locked="0"/>
    </xf>
    <xf numFmtId="0" fontId="10" fillId="0" borderId="0" xfId="245">
      <alignment vertical="top"/>
      <protection locked="0"/>
    </xf>
    <xf numFmtId="0" fontId="10" fillId="0" borderId="0" xfId="246">
      <alignment horizontal="right" wrapText="1"/>
    </xf>
    <xf numFmtId="0" fontId="11" fillId="0" borderId="0" xfId="0" applyFont="1" applyBorder="1" applyAlignment="1" applyProtection="1">
      <alignment vertical="top"/>
      <protection locked="0"/>
    </xf>
    <xf numFmtId="0" fontId="12" fillId="0" borderId="0" xfId="0" applyFont="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11" fillId="0" borderId="0" xfId="0" applyFont="1" applyBorder="1" applyAlignment="1" applyProtection="1">
      <alignment horizontal="right" vertical="center"/>
      <protection locked="0"/>
    </xf>
    <xf numFmtId="0" fontId="13" fillId="0" borderId="7" xfId="0" applyFont="1" applyBorder="1" applyAlignment="1" applyProtection="1">
      <alignment horizontal="center" vertical="center"/>
      <protection locked="0"/>
    </xf>
    <xf numFmtId="176" fontId="11" fillId="0" borderId="7" xfId="51" applyProtection="1">
      <alignment horizontal="right" vertical="center"/>
      <protection locked="0"/>
    </xf>
    <xf numFmtId="0" fontId="1" fillId="2" borderId="0" xfId="203">
      <alignment horizontal="right" vertical="center" wrapText="1"/>
      <protection locked="0"/>
    </xf>
    <xf numFmtId="0" fontId="9" fillId="2" borderId="0" xfId="204">
      <alignment horizontal="center" vertical="center" wrapText="1"/>
      <protection locked="0"/>
    </xf>
    <xf numFmtId="0" fontId="1" fillId="2" borderId="0" xfId="205">
      <alignment horizontal="left" vertical="center" wrapText="1"/>
      <protection locked="0"/>
    </xf>
    <xf numFmtId="0" fontId="14" fillId="0" borderId="0" xfId="0" applyFont="1" applyAlignment="1">
      <alignment horizontal="right" vertical="center"/>
    </xf>
    <xf numFmtId="0" fontId="4" fillId="0" borderId="2" xfId="206">
      <alignment horizontal="center" vertical="center" wrapText="1"/>
      <protection locked="0"/>
    </xf>
    <xf numFmtId="0" fontId="10" fillId="0" borderId="4" xfId="211">
      <alignment vertical="top" wrapText="1"/>
      <protection locked="0"/>
    </xf>
    <xf numFmtId="0" fontId="10" fillId="0" borderId="3" xfId="215">
      <alignment vertical="top" wrapText="1"/>
      <protection locked="0"/>
    </xf>
    <xf numFmtId="0" fontId="10" fillId="2" borderId="6" xfId="207">
      <alignment horizontal="center" vertical="center" wrapText="1"/>
      <protection locked="0"/>
    </xf>
    <xf numFmtId="0" fontId="4" fillId="0" borderId="7" xfId="213">
      <alignment horizontal="center" vertical="center" wrapText="1"/>
      <protection locked="0"/>
    </xf>
    <xf numFmtId="0" fontId="3" fillId="2" borderId="6" xfId="208">
      <alignment horizontal="center" vertical="center"/>
    </xf>
    <xf numFmtId="49" fontId="15" fillId="0" borderId="7" xfId="50" applyFont="1" applyAlignment="1">
      <alignment horizontal="center" vertical="center" wrapText="1"/>
    </xf>
    <xf numFmtId="4" fontId="3" fillId="2" borderId="7" xfId="214">
      <alignment horizontal="right" vertical="center"/>
      <protection locked="0"/>
    </xf>
    <xf numFmtId="0" fontId="10" fillId="0" borderId="0" xfId="182"/>
    <xf numFmtId="0" fontId="10" fillId="0" borderId="0" xfId="198">
      <protection locked="0"/>
    </xf>
    <xf numFmtId="0" fontId="16" fillId="0" borderId="0" xfId="183">
      <alignment horizontal="center" vertical="center"/>
    </xf>
    <xf numFmtId="0" fontId="3" fillId="0" borderId="0" xfId="184">
      <alignment horizontal="left" vertical="center"/>
    </xf>
    <xf numFmtId="0" fontId="1" fillId="2" borderId="0" xfId="190">
      <alignment horizontal="left" vertical="center" wrapText="1"/>
      <protection locked="0"/>
    </xf>
    <xf numFmtId="0" fontId="3" fillId="2" borderId="0" xfId="193">
      <alignment horizontal="right" vertical="center" wrapText="1"/>
      <protection locked="0"/>
    </xf>
    <xf numFmtId="0" fontId="17" fillId="0" borderId="0" xfId="0" applyFont="1" applyAlignment="1">
      <alignment horizontal="right"/>
    </xf>
    <xf numFmtId="0" fontId="1" fillId="0" borderId="7" xfId="185" applyBorder="1">
      <alignment horizontal="center" vertical="center" wrapText="1"/>
      <protection locked="0"/>
    </xf>
    <xf numFmtId="0" fontId="1" fillId="2" borderId="7" xfId="194" applyBorder="1">
      <alignment horizontal="center" vertical="center" wrapText="1"/>
      <protection locked="0"/>
    </xf>
    <xf numFmtId="0" fontId="1" fillId="0" borderId="7" xfId="197" applyBorder="1">
      <alignment horizontal="center" vertical="center" wrapText="1"/>
      <protection locked="0"/>
    </xf>
    <xf numFmtId="0" fontId="1" fillId="2" borderId="7" xfId="199" applyBorder="1">
      <alignment horizontal="center" vertical="center"/>
      <protection locked="0"/>
    </xf>
    <xf numFmtId="0" fontId="10" fillId="2" borderId="7" xfId="186" applyBorder="1">
      <alignment vertical="top" wrapText="1"/>
      <protection locked="0"/>
    </xf>
    <xf numFmtId="0" fontId="1" fillId="2" borderId="7" xfId="191" applyBorder="1">
      <alignment horizontal="right" vertical="center" wrapText="1"/>
      <protection locked="0"/>
    </xf>
    <xf numFmtId="0" fontId="1" fillId="2" borderId="7" xfId="195">
      <alignment horizontal="center" vertical="center"/>
      <protection locked="0"/>
    </xf>
    <xf numFmtId="0" fontId="1" fillId="2" borderId="7" xfId="201" applyBorder="1">
      <alignment horizontal="right" vertical="center"/>
      <protection locked="0"/>
    </xf>
    <xf numFmtId="0" fontId="3" fillId="2" borderId="7" xfId="187" applyBorder="1">
      <alignment horizontal="center" vertical="center" wrapText="1"/>
      <protection locked="0"/>
    </xf>
    <xf numFmtId="4" fontId="3" fillId="2" borderId="7" xfId="188" applyBorder="1">
      <alignment horizontal="right" vertical="top"/>
    </xf>
    <xf numFmtId="4" fontId="3" fillId="0" borderId="7" xfId="192" applyBorder="1">
      <alignment horizontal="right" vertical="center"/>
    </xf>
    <xf numFmtId="4" fontId="3" fillId="2" borderId="7" xfId="196">
      <alignment horizontal="right" vertical="center"/>
      <protection locked="0"/>
    </xf>
    <xf numFmtId="0" fontId="1" fillId="0" borderId="0" xfId="169">
      <alignment vertical="top"/>
    </xf>
    <xf numFmtId="0" fontId="1" fillId="0" borderId="0" xfId="174">
      <alignment horizontal="right" vertical="center"/>
    </xf>
    <xf numFmtId="0" fontId="3" fillId="0" borderId="0" xfId="177">
      <alignment horizontal="right" vertical="center"/>
    </xf>
    <xf numFmtId="0" fontId="18" fillId="0" borderId="0" xfId="0" applyFont="1" applyAlignment="1">
      <alignment horizontal="center" vertical="center"/>
    </xf>
    <xf numFmtId="0" fontId="3" fillId="0" borderId="0" xfId="157">
      <alignment horizontal="left" vertical="center"/>
      <protection locked="0"/>
    </xf>
    <xf numFmtId="0" fontId="1" fillId="0" borderId="0" xfId="175">
      <alignment horizontal="right"/>
    </xf>
    <xf numFmtId="0" fontId="3" fillId="0" borderId="0" xfId="178">
      <alignment horizontal="right"/>
    </xf>
    <xf numFmtId="49" fontId="4" fillId="0" borderId="7" xfId="158" applyBorder="1">
      <alignment horizontal="center" vertical="center" wrapText="1"/>
    </xf>
    <xf numFmtId="49" fontId="4" fillId="0" borderId="7" xfId="163" applyBorder="1">
      <alignment horizontal="center" vertical="center" wrapText="1"/>
    </xf>
    <xf numFmtId="0" fontId="4" fillId="0" borderId="7" xfId="166" applyBorder="1">
      <alignment horizontal="center" vertical="center"/>
      <protection locked="0"/>
    </xf>
    <xf numFmtId="0" fontId="4" fillId="0" borderId="7" xfId="170" applyBorder="1">
      <alignment horizontal="center" vertical="center"/>
      <protection locked="0"/>
    </xf>
    <xf numFmtId="0" fontId="4" fillId="0" borderId="7" xfId="173" applyBorder="1">
      <alignment horizontal="center" vertical="center"/>
    </xf>
    <xf numFmtId="0" fontId="4" fillId="0" borderId="7" xfId="176" applyBorder="1">
      <alignment horizontal="center" vertical="center"/>
    </xf>
    <xf numFmtId="0" fontId="4" fillId="0" borderId="7" xfId="179" applyBorder="1">
      <alignment horizontal="center" vertical="center"/>
    </xf>
    <xf numFmtId="49" fontId="4" fillId="0" borderId="7" xfId="159">
      <alignment horizontal="center" vertical="center"/>
    </xf>
    <xf numFmtId="0" fontId="4" fillId="0" borderId="7" xfId="167" applyBorder="1">
      <alignment horizontal="center" vertical="center"/>
    </xf>
    <xf numFmtId="0" fontId="4" fillId="0" borderId="7" xfId="171">
      <alignment horizontal="center" vertical="center"/>
    </xf>
    <xf numFmtId="0" fontId="4" fillId="0" borderId="7" xfId="180" applyBorder="1">
      <alignment horizontal="center" vertical="center"/>
    </xf>
    <xf numFmtId="0" fontId="3" fillId="0" borderId="7" xfId="160">
      <alignment horizontal="center" vertical="center"/>
    </xf>
    <xf numFmtId="0" fontId="3" fillId="0" borderId="7" xfId="161">
      <alignment horizontal="left" vertical="center" wrapText="1"/>
    </xf>
    <xf numFmtId="4" fontId="3" fillId="0" borderId="7" xfId="168">
      <alignment horizontal="right" vertical="center" wrapText="1"/>
      <protection locked="0"/>
    </xf>
    <xf numFmtId="4" fontId="3" fillId="0" borderId="7" xfId="172">
      <alignment horizontal="right" vertical="center" wrapText="1"/>
    </xf>
    <xf numFmtId="0" fontId="3" fillId="0" borderId="7" xfId="161" applyAlignment="1">
      <alignment horizontal="left" vertical="center" wrapText="1" indent="1"/>
    </xf>
    <xf numFmtId="0" fontId="3" fillId="0" borderId="7" xfId="161" applyAlignment="1">
      <alignment horizontal="left" vertical="center" wrapText="1" indent="2"/>
    </xf>
    <xf numFmtId="0" fontId="1" fillId="0" borderId="7" xfId="162" applyBorder="1">
      <alignment horizontal="center" vertical="center"/>
    </xf>
    <xf numFmtId="0" fontId="1" fillId="0" borderId="7" xfId="164" applyBorder="1">
      <alignment horizontal="center" vertical="center"/>
    </xf>
    <xf numFmtId="0" fontId="10" fillId="0" borderId="0" xfId="133">
      <protection locked="0"/>
    </xf>
    <xf numFmtId="0" fontId="1" fillId="2" borderId="0" xfId="142">
      <alignment horizontal="right" vertical="center" wrapText="1"/>
      <protection locked="0"/>
    </xf>
    <xf numFmtId="0" fontId="9" fillId="2" borderId="0" xfId="134">
      <alignment horizontal="center" vertical="center" wrapText="1"/>
      <protection locked="0"/>
    </xf>
    <xf numFmtId="0" fontId="3" fillId="0" borderId="0" xfId="135">
      <alignment horizontal="left" vertical="center" wrapText="1"/>
      <protection locked="0"/>
    </xf>
    <xf numFmtId="0" fontId="10" fillId="2" borderId="0" xfId="143">
      <alignment horizontal="left" vertical="center"/>
    </xf>
    <xf numFmtId="0" fontId="4" fillId="0" borderId="7" xfId="136" applyBorder="1">
      <alignment horizontal="center" vertical="center" wrapText="1"/>
      <protection locked="0"/>
    </xf>
    <xf numFmtId="0" fontId="10" fillId="0" borderId="7" xfId="144" applyBorder="1">
      <alignment vertical="top" wrapText="1"/>
      <protection locked="0"/>
    </xf>
    <xf numFmtId="0" fontId="10" fillId="0" borderId="7" xfId="151" applyBorder="1">
      <alignment vertical="top" wrapText="1"/>
      <protection locked="0"/>
    </xf>
    <xf numFmtId="0" fontId="4" fillId="0" borderId="7" xfId="152">
      <alignment horizontal="center" vertical="center" wrapText="1"/>
      <protection locked="0"/>
    </xf>
    <xf numFmtId="0" fontId="3" fillId="0" borderId="7" xfId="137" applyBorder="1">
      <alignment vertical="center" wrapText="1"/>
      <protection locked="0"/>
    </xf>
    <xf numFmtId="4" fontId="3" fillId="0" borderId="7" xfId="145" applyBorder="1">
      <alignment horizontal="right" vertical="center"/>
      <protection locked="0"/>
    </xf>
    <xf numFmtId="0" fontId="3" fillId="0" borderId="7" xfId="138" applyBorder="1">
      <alignment horizontal="left" vertical="center"/>
    </xf>
    <xf numFmtId="4" fontId="3" fillId="0" borderId="7" xfId="146" applyBorder="1">
      <alignment horizontal="right" vertical="center"/>
    </xf>
    <xf numFmtId="0" fontId="3" fillId="0" borderId="7" xfId="149" applyBorder="1">
      <alignment vertical="center" wrapText="1"/>
    </xf>
    <xf numFmtId="0" fontId="19" fillId="0" borderId="7" xfId="139" applyBorder="1">
      <alignment horizontal="center" vertical="center"/>
    </xf>
    <xf numFmtId="0" fontId="19" fillId="0" borderId="7" xfId="147" applyBorder="1">
      <alignment horizontal="right" vertical="center"/>
    </xf>
    <xf numFmtId="0" fontId="3" fillId="0" borderId="7" xfId="150" applyBorder="1">
      <alignment horizontal="left" vertical="center" wrapText="1"/>
    </xf>
    <xf numFmtId="0" fontId="3" fillId="0" borderId="7" xfId="153" applyBorder="1">
      <alignment horizontal="right" vertical="center"/>
    </xf>
    <xf numFmtId="0" fontId="19" fillId="0" borderId="7" xfId="140" applyBorder="1">
      <alignment horizontal="center" vertical="center" wrapText="1"/>
      <protection locked="0"/>
    </xf>
    <xf numFmtId="4" fontId="19" fillId="0" borderId="7" xfId="148" applyBorder="1">
      <alignment horizontal="right" vertical="center"/>
      <protection locked="0"/>
    </xf>
    <xf numFmtId="0" fontId="1" fillId="2" borderId="0" xfId="108">
      <alignment horizontal="right" vertical="center" wrapText="1"/>
      <protection locked="0"/>
    </xf>
    <xf numFmtId="0" fontId="9" fillId="2" borderId="0" xfId="109">
      <alignment horizontal="center" vertical="center" wrapText="1"/>
      <protection locked="0"/>
    </xf>
    <xf numFmtId="0" fontId="1" fillId="2" borderId="0" xfId="110">
      <alignment horizontal="left" vertical="center" wrapText="1"/>
      <protection locked="0"/>
    </xf>
    <xf numFmtId="0" fontId="4" fillId="2" borderId="7" xfId="111" applyBorder="1">
      <alignment horizontal="center" vertical="center"/>
    </xf>
    <xf numFmtId="0" fontId="4" fillId="0" borderId="7" xfId="122" applyBorder="1">
      <alignment horizontal="center" vertical="center"/>
      <protection locked="0"/>
    </xf>
    <xf numFmtId="0" fontId="4" fillId="0" borderId="7" xfId="125" applyBorder="1">
      <alignment horizontal="center" vertical="center"/>
      <protection locked="0"/>
    </xf>
    <xf numFmtId="0" fontId="4" fillId="0" borderId="7" xfId="126" applyBorder="1">
      <alignment horizontal="center" vertical="center"/>
      <protection locked="0"/>
    </xf>
    <xf numFmtId="0" fontId="4" fillId="0" borderId="7" xfId="127" applyBorder="1">
      <alignment horizontal="center" vertical="center"/>
      <protection locked="0"/>
    </xf>
    <xf numFmtId="0" fontId="4" fillId="2" borderId="7" xfId="112" applyBorder="1">
      <alignment horizontal="center" vertical="center" wrapText="1"/>
      <protection locked="0"/>
    </xf>
    <xf numFmtId="0" fontId="4" fillId="0" borderId="7" xfId="118" applyBorder="1">
      <alignment horizontal="center" vertical="center"/>
      <protection locked="0"/>
    </xf>
    <xf numFmtId="0" fontId="4" fillId="0" borderId="7" xfId="123">
      <alignment horizontal="center" vertical="center"/>
      <protection locked="0"/>
    </xf>
    <xf numFmtId="0" fontId="3" fillId="2" borderId="7" xfId="113">
      <alignment horizontal="center" vertical="center" wrapText="1"/>
    </xf>
    <xf numFmtId="0" fontId="3" fillId="2" borderId="7" xfId="124">
      <alignment horizontal="center" vertical="center" wrapText="1"/>
      <protection locked="0"/>
    </xf>
    <xf numFmtId="0" fontId="3" fillId="2" borderId="7" xfId="114">
      <alignment horizontal="left" vertical="center" wrapText="1"/>
    </xf>
    <xf numFmtId="4" fontId="3" fillId="0" borderId="7" xfId="119">
      <alignment horizontal="right" vertical="center"/>
    </xf>
    <xf numFmtId="4" fontId="3" fillId="2" borderId="7" xfId="120">
      <alignment horizontal="right" vertical="center"/>
      <protection locked="0"/>
    </xf>
    <xf numFmtId="0" fontId="3" fillId="2" borderId="7" xfId="114" applyAlignment="1">
      <alignment horizontal="left" vertical="center" wrapText="1" indent="1"/>
    </xf>
    <xf numFmtId="0" fontId="3" fillId="2" borderId="7" xfId="114" applyAlignment="1">
      <alignment horizontal="left" vertical="center" wrapText="1" indent="2"/>
    </xf>
    <xf numFmtId="0" fontId="3" fillId="2" borderId="7" xfId="115" applyBorder="1">
      <alignment horizontal="center" vertical="center" wrapText="1"/>
    </xf>
    <xf numFmtId="0" fontId="3" fillId="2" borderId="7" xfId="117" applyBorder="1">
      <alignment horizontal="left" vertical="center"/>
    </xf>
    <xf numFmtId="0" fontId="4" fillId="0" borderId="7" xfId="130" applyBorder="1">
      <alignment horizontal="center" vertical="center"/>
    </xf>
    <xf numFmtId="0" fontId="4" fillId="0" borderId="7" xfId="131" applyBorder="1">
      <alignment horizontal="center" vertical="center"/>
    </xf>
    <xf numFmtId="0" fontId="4" fillId="0" borderId="7" xfId="128" applyBorder="1">
      <alignment horizontal="center" vertical="center" wrapText="1"/>
      <protection locked="0"/>
    </xf>
    <xf numFmtId="0" fontId="4" fillId="0" borderId="7" xfId="129">
      <alignment horizontal="center" vertical="center" wrapText="1"/>
      <protection locked="0"/>
    </xf>
    <xf numFmtId="0" fontId="3" fillId="2" borderId="0" xfId="80" applyBorder="1">
      <alignment horizontal="right" vertical="center" wrapText="1"/>
      <protection locked="0"/>
    </xf>
    <xf numFmtId="0" fontId="0" fillId="0" borderId="0" xfId="0" applyBorder="1"/>
    <xf numFmtId="0" fontId="9" fillId="2" borderId="0" xfId="81" applyBorder="1">
      <alignment horizontal="center" vertical="center" wrapText="1"/>
      <protection locked="0"/>
    </xf>
    <xf numFmtId="0" fontId="1" fillId="2" borderId="0" xfId="82" applyBorder="1">
      <alignment horizontal="left" vertical="center" wrapText="1"/>
      <protection locked="0"/>
    </xf>
    <xf numFmtId="0" fontId="0" fillId="0" borderId="0" xfId="0" applyBorder="1" applyAlignment="1">
      <alignment horizontal="left" vertical="center"/>
    </xf>
    <xf numFmtId="0" fontId="1" fillId="2" borderId="0" xfId="94" applyBorder="1">
      <alignment horizontal="right" vertical="center" wrapText="1"/>
      <protection locked="0"/>
    </xf>
    <xf numFmtId="0" fontId="0" fillId="0" borderId="0" xfId="0" applyBorder="1" applyAlignment="1">
      <alignment horizontal="right" vertical="center"/>
    </xf>
    <xf numFmtId="0" fontId="1" fillId="0" borderId="7" xfId="83" applyBorder="1">
      <alignment horizontal="center" vertical="center" wrapText="1"/>
      <protection locked="0"/>
    </xf>
    <xf numFmtId="0" fontId="1" fillId="0" borderId="7" xfId="90" applyBorder="1">
      <alignment horizontal="center" vertical="center" wrapText="1"/>
      <protection locked="0"/>
    </xf>
    <xf numFmtId="0" fontId="1" fillId="0" borderId="7" xfId="97" applyBorder="1">
      <alignment horizontal="center" vertical="center" wrapText="1"/>
      <protection locked="0"/>
    </xf>
    <xf numFmtId="0" fontId="1" fillId="0" borderId="7" xfId="84" applyBorder="1">
      <alignment horizontal="center" vertical="center" wrapText="1"/>
      <protection locked="0"/>
    </xf>
    <xf numFmtId="0" fontId="1" fillId="0" borderId="7" xfId="91" applyBorder="1">
      <alignment horizontal="center" vertical="center" wrapText="1"/>
      <protection locked="0"/>
    </xf>
    <xf numFmtId="0" fontId="3" fillId="2" borderId="7" xfId="85" applyBorder="1">
      <alignment horizontal="left" vertical="center"/>
    </xf>
    <xf numFmtId="0" fontId="3" fillId="2" borderId="7" xfId="92" applyBorder="1">
      <alignment horizontal="left" vertical="center"/>
    </xf>
    <xf numFmtId="0" fontId="3" fillId="2" borderId="7" xfId="95" applyBorder="1">
      <alignment horizontal="right" vertical="center"/>
    </xf>
    <xf numFmtId="0" fontId="3" fillId="2" borderId="7" xfId="86">
      <alignment horizontal="center" vertical="center"/>
    </xf>
    <xf numFmtId="0" fontId="3" fillId="2" borderId="7" xfId="87">
      <alignment horizontal="left" vertical="center" wrapText="1"/>
      <protection locked="0"/>
    </xf>
    <xf numFmtId="4" fontId="3" fillId="2" borderId="7" xfId="96">
      <alignment horizontal="right" vertical="center"/>
      <protection locked="0"/>
    </xf>
    <xf numFmtId="49" fontId="5" fillId="0" borderId="7" xfId="50" applyFont="1" applyAlignment="1">
      <alignment horizontal="center" vertical="center" wrapText="1"/>
    </xf>
    <xf numFmtId="0" fontId="1" fillId="0" borderId="7" xfId="99" applyBorder="1">
      <alignment horizontal="center" vertical="center"/>
      <protection locked="0"/>
    </xf>
    <xf numFmtId="0" fontId="1" fillId="0" borderId="7" xfId="105" applyBorder="1">
      <alignment horizontal="center" vertical="center" wrapText="1"/>
      <protection locked="0"/>
    </xf>
    <xf numFmtId="0" fontId="1" fillId="0" borderId="7" xfId="100" applyBorder="1">
      <alignment horizontal="center" vertical="center"/>
      <protection locked="0"/>
    </xf>
    <xf numFmtId="0" fontId="1" fillId="0" borderId="7" xfId="102" applyBorder="1">
      <alignment horizontal="center" vertical="center" wrapText="1"/>
      <protection locked="0"/>
    </xf>
    <xf numFmtId="0" fontId="1" fillId="0" borderId="7" xfId="103" applyBorder="1">
      <alignment horizontal="center" vertical="center" wrapText="1"/>
      <protection locked="0"/>
    </xf>
    <xf numFmtId="0" fontId="3" fillId="2" borderId="7" xfId="101">
      <alignment horizontal="center" vertical="center"/>
      <protection locked="0"/>
    </xf>
    <xf numFmtId="0" fontId="3" fillId="2" borderId="7" xfId="106" applyBorder="1">
      <alignment horizontal="right" vertical="center"/>
      <protection locked="0"/>
    </xf>
    <xf numFmtId="0" fontId="14" fillId="0" borderId="0" xfId="0" applyFont="1" applyBorder="1" applyAlignment="1">
      <alignment horizontal="right" vertical="center"/>
    </xf>
    <xf numFmtId="0" fontId="1" fillId="2" borderId="0" xfId="57" applyBorder="1">
      <alignment horizontal="right" vertical="center" wrapText="1"/>
      <protection locked="0"/>
    </xf>
    <xf numFmtId="0" fontId="3" fillId="2" borderId="0" xfId="75" applyBorder="1">
      <alignment horizontal="right" vertical="center" wrapText="1"/>
      <protection locked="0"/>
    </xf>
    <xf numFmtId="0" fontId="9" fillId="2" borderId="0" xfId="58" applyBorder="1">
      <alignment horizontal="center" vertical="center" wrapText="1"/>
      <protection locked="0"/>
    </xf>
    <xf numFmtId="0" fontId="3" fillId="2" borderId="13" xfId="59" applyBorder="1">
      <alignment horizontal="left" vertical="center" wrapText="1"/>
      <protection locked="0"/>
    </xf>
    <xf numFmtId="0" fontId="10" fillId="2" borderId="0" xfId="66" applyBorder="1">
      <alignment horizontal="left" vertical="center"/>
    </xf>
    <xf numFmtId="0" fontId="3" fillId="0" borderId="0" xfId="76" applyBorder="1">
      <alignment horizontal="right" vertical="center"/>
    </xf>
    <xf numFmtId="0" fontId="4" fillId="0" borderId="7" xfId="60" applyBorder="1">
      <alignment horizontal="center" vertical="center" wrapText="1"/>
      <protection locked="0"/>
    </xf>
    <xf numFmtId="0" fontId="10" fillId="0" borderId="7" xfId="67" applyBorder="1">
      <alignment vertical="top" wrapText="1"/>
      <protection locked="0"/>
    </xf>
    <xf numFmtId="0" fontId="10" fillId="0" borderId="7" xfId="77" applyBorder="1">
      <alignment vertical="top" wrapText="1"/>
      <protection locked="0"/>
    </xf>
    <xf numFmtId="0" fontId="4" fillId="0" borderId="0" xfId="60" applyBorder="1">
      <alignment horizontal="center" vertical="center" wrapText="1"/>
      <protection locked="0"/>
    </xf>
    <xf numFmtId="0" fontId="4" fillId="0" borderId="7" xfId="78">
      <alignment horizontal="center" vertical="center" wrapText="1"/>
      <protection locked="0"/>
    </xf>
    <xf numFmtId="0" fontId="3" fillId="0" borderId="7" xfId="61" applyBorder="1">
      <alignment vertical="center" wrapText="1"/>
      <protection locked="0"/>
    </xf>
    <xf numFmtId="4" fontId="3" fillId="0" borderId="7" xfId="68" applyBorder="1">
      <alignment horizontal="right" vertical="center"/>
      <protection locked="0"/>
    </xf>
    <xf numFmtId="0" fontId="3" fillId="0" borderId="7" xfId="73" applyBorder="1">
      <alignment vertical="center"/>
      <protection locked="0"/>
    </xf>
    <xf numFmtId="0" fontId="3" fillId="0" borderId="7" xfId="74" applyBorder="1">
      <alignment horizontal="left" vertical="center" wrapText="1"/>
      <protection locked="0"/>
    </xf>
    <xf numFmtId="0" fontId="3" fillId="0" borderId="7" xfId="62" applyBorder="1">
      <alignment horizontal="left" vertical="center"/>
    </xf>
    <xf numFmtId="4" fontId="3" fillId="0" borderId="7" xfId="71" applyBorder="1">
      <alignment horizontal="right" vertical="center"/>
    </xf>
    <xf numFmtId="0" fontId="19" fillId="0" borderId="7" xfId="63" applyBorder="1">
      <alignment horizontal="center" vertical="center"/>
    </xf>
    <xf numFmtId="0" fontId="19" fillId="0" borderId="7" xfId="69" applyBorder="1">
      <alignment horizontal="right" vertical="center"/>
    </xf>
    <xf numFmtId="4" fontId="19" fillId="0" borderId="7" xfId="70" applyBorder="1">
      <alignment horizontal="right" vertical="center"/>
    </xf>
    <xf numFmtId="4" fontId="19" fillId="0" borderId="7" xfId="72" applyBorder="1">
      <alignment horizontal="right" vertical="center"/>
      <protection locked="0"/>
    </xf>
    <xf numFmtId="0" fontId="19" fillId="0" borderId="7" xfId="64" applyBorder="1">
      <alignment horizontal="center" vertical="center" wrapText="1"/>
      <protection locked="0"/>
    </xf>
    <xf numFmtId="0" fontId="3" fillId="0" borderId="0" xfId="76" applyBorder="1" quotePrefix="1">
      <alignment horizontal="right" vertical="center"/>
    </xf>
  </cellXfs>
  <cellStyles count="53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__b-1-0" xfId="57"/>
    <cellStyle name="__b-2-0" xfId="58"/>
    <cellStyle name="__b-3-0" xfId="59"/>
    <cellStyle name="__b-4-0" xfId="60"/>
    <cellStyle name="__b-5-0" xfId="61"/>
    <cellStyle name="__b-6-0" xfId="62"/>
    <cellStyle name="__b-7-0" xfId="63"/>
    <cellStyle name="__b-8-0" xfId="64"/>
    <cellStyle name="__b-9-0" xfId="65"/>
    <cellStyle name="__b-10-0" xfId="66"/>
    <cellStyle name="__b-11-0" xfId="67"/>
    <cellStyle name="__b-12-0" xfId="68"/>
    <cellStyle name="__b-13-0" xfId="69"/>
    <cellStyle name="__b-14-0" xfId="70"/>
    <cellStyle name="__b-15-0" xfId="71"/>
    <cellStyle name="__b-16-0" xfId="72"/>
    <cellStyle name="__b-17-0" xfId="73"/>
    <cellStyle name="__b-18-0" xfId="74"/>
    <cellStyle name="__b-19-0" xfId="75"/>
    <cellStyle name="__b-20-0" xfId="76"/>
    <cellStyle name="__b-21-0" xfId="77"/>
    <cellStyle name="__b-22-0" xfId="78"/>
    <cellStyle name="__b-23-0" xfId="79"/>
    <cellStyle name="部门收入预算表 __b-1-0" xfId="80"/>
    <cellStyle name="部门收入预算表 __b-2-0" xfId="81"/>
    <cellStyle name="部门收入预算表 __b-3-0" xfId="82"/>
    <cellStyle name="部门收入预算表 __b-4-0" xfId="83"/>
    <cellStyle name="部门收入预算表 __b-5-0" xfId="84"/>
    <cellStyle name="部门收入预算表 __b-6-0" xfId="85"/>
    <cellStyle name="部门收入预算表 __b-7-0" xfId="86"/>
    <cellStyle name="部门收入预算表 __b-8-0" xfId="87"/>
    <cellStyle name="部门收入预算表 __b-9-0" xfId="88"/>
    <cellStyle name="部门收入预算表 __b-10-0" xfId="89"/>
    <cellStyle name="部门收入预算表 __b-11-0" xfId="90"/>
    <cellStyle name="部门收入预算表 __b-12-0" xfId="91"/>
    <cellStyle name="部门收入预算表 __b-13-0" xfId="92"/>
    <cellStyle name="部门收入预算表 __b-14-0" xfId="93"/>
    <cellStyle name="部门收入预算表 __b-15-0" xfId="94"/>
    <cellStyle name="部门收入预算表 __b-16-0" xfId="95"/>
    <cellStyle name="部门收入预算表 __b-17-0" xfId="96"/>
    <cellStyle name="部门收入预算表 __b-18-0" xfId="97"/>
    <cellStyle name="部门收入预算表 __b-19-0" xfId="98"/>
    <cellStyle name="部门收入预算表 __b-20-0" xfId="99"/>
    <cellStyle name="部门收入预算表 __b-21-0" xfId="100"/>
    <cellStyle name="部门收入预算表 __b-22-0" xfId="101"/>
    <cellStyle name="部门收入预算表 __b-23-0" xfId="102"/>
    <cellStyle name="__b-24-0" xfId="103"/>
    <cellStyle name="__b-25-0" xfId="104"/>
    <cellStyle name="__b-26-0" xfId="105"/>
    <cellStyle name="__b-27-0" xfId="106"/>
    <cellStyle name="__b-28-0" xfId="107"/>
    <cellStyle name="部门支出预算表 __b-1-0" xfId="108"/>
    <cellStyle name="部门支出预算表 __b-2-0" xfId="109"/>
    <cellStyle name="部门支出预算表 __b-3-0" xfId="110"/>
    <cellStyle name="部门支出预算表 __b-4-0" xfId="111"/>
    <cellStyle name="部门支出预算表 __b-5-0" xfId="112"/>
    <cellStyle name="部门支出预算表 __b-6-0" xfId="113"/>
    <cellStyle name="部门支出预算表 __b-7-0" xfId="114"/>
    <cellStyle name="部门支出预算表 __b-8-0" xfId="115"/>
    <cellStyle name="部门支出预算表 __b-9-0" xfId="116"/>
    <cellStyle name="部门支出预算表 __b-10-0" xfId="117"/>
    <cellStyle name="部门支出预算表 __b-11-0" xfId="118"/>
    <cellStyle name="部门支出预算表 __b-12-0" xfId="119"/>
    <cellStyle name="部门支出预算表 __b-13-0" xfId="120"/>
    <cellStyle name="部门支出预算表 __b-14-0" xfId="121"/>
    <cellStyle name="部门支出预算表 __b-15-0" xfId="122"/>
    <cellStyle name="部门支出预算表 __b-16-0" xfId="123"/>
    <cellStyle name="部门支出预算表 __b-17-0" xfId="124"/>
    <cellStyle name="部门支出预算表 __b-18-0" xfId="125"/>
    <cellStyle name="部门支出预算表 __b-19-0" xfId="126"/>
    <cellStyle name="部门支出预算表 __b-20-0" xfId="127"/>
    <cellStyle name="部门支出预算表 __b-21-0" xfId="128"/>
    <cellStyle name="部门支出预算表 __b-22-0" xfId="129"/>
    <cellStyle name="部门支出预算表 __b-23-0" xfId="130"/>
    <cellStyle name="部门支出预算表 __b-24-0" xfId="131"/>
    <cellStyle name="部门支出预算表 __b-25-0" xfId="132"/>
    <cellStyle name="部门财政拨款收支预算总表 __b-1-0" xfId="133"/>
    <cellStyle name="部门财政拨款收支预算总表 __b-2-0" xfId="134"/>
    <cellStyle name="部门财政拨款收支预算总表 __b-3-0" xfId="135"/>
    <cellStyle name="部门财政拨款收支预算总表 __b-4-0" xfId="136"/>
    <cellStyle name="部门财政拨款收支预算总表 __b-5-0" xfId="137"/>
    <cellStyle name="部门财政拨款收支预算总表 __b-6-0" xfId="138"/>
    <cellStyle name="部门财政拨款收支预算总表 __b-7-0" xfId="139"/>
    <cellStyle name="部门财政拨款收支预算总表 __b-8-0" xfId="140"/>
    <cellStyle name="部门财政拨款收支预算总表 __b-9-0" xfId="141"/>
    <cellStyle name="部门财政拨款收支预算总表 __b-10-0" xfId="142"/>
    <cellStyle name="部门财政拨款收支预算总表 __b-11-0" xfId="143"/>
    <cellStyle name="部门财政拨款收支预算总表 __b-12-0" xfId="144"/>
    <cellStyle name="部门财政拨款收支预算总表 __b-13-0" xfId="145"/>
    <cellStyle name="部门财政拨款收支预算总表 __b-14-0" xfId="146"/>
    <cellStyle name="部门财政拨款收支预算总表 __b-15-0" xfId="147"/>
    <cellStyle name="部门财政拨款收支预算总表 __b-16-0" xfId="148"/>
    <cellStyle name="部门财政拨款收支预算总表 __b-17-0" xfId="149"/>
    <cellStyle name="部门财政拨款收支预算总表 __b-18-0" xfId="150"/>
    <cellStyle name="部门财政拨款收支预算总表 __b-19-0" xfId="151"/>
    <cellStyle name="部门财政拨款收支预算总表 __b-20-0" xfId="152"/>
    <cellStyle name="部门财政拨款收支预算总表 __b-21-0" xfId="153"/>
    <cellStyle name="部门财政拨款收支预算总表 __b-22-0" xfId="154"/>
    <cellStyle name="部门一般公共预算支出预算表 __b-1-0" xfId="155"/>
    <cellStyle name="部门一般公共预算支出预算表 __b-2-0" xfId="156"/>
    <cellStyle name="部门一般公共预算支出预算表 __b-3-0" xfId="157"/>
    <cellStyle name="部门一般公共预算支出预算表 __b-4-0" xfId="158"/>
    <cellStyle name="部门一般公共预算支出预算表 __b-5-0" xfId="159"/>
    <cellStyle name="部门一般公共预算支出预算表 __b-6-0" xfId="160"/>
    <cellStyle name="部门一般公共预算支出预算表 __b-7-0" xfId="161"/>
    <cellStyle name="部门一般公共预算支出预算表 __b-8-0" xfId="162"/>
    <cellStyle name="部门一般公共预算支出预算表 __b-9-0" xfId="163"/>
    <cellStyle name="部门一般公共预算支出预算表 __b-10-0" xfId="164"/>
    <cellStyle name="部门一般公共预算支出预算表 __b-11-0" xfId="165"/>
    <cellStyle name="部门一般公共预算支出预算表 __b-12-0" xfId="166"/>
    <cellStyle name="部门一般公共预算支出预算表 __b-13-0" xfId="167"/>
    <cellStyle name="部门一般公共预算支出预算表 __b-14-0" xfId="168"/>
    <cellStyle name="部门一般公共预算支出预算表 __b-15-0" xfId="169"/>
    <cellStyle name="部门一般公共预算支出预算表 __b-16-0" xfId="170"/>
    <cellStyle name="部门一般公共预算支出预算表 __b-17-0" xfId="171"/>
    <cellStyle name="部门一般公共预算支出预算表 __b-18-0" xfId="172"/>
    <cellStyle name="部门一般公共预算支出预算表 __b-19-0" xfId="173"/>
    <cellStyle name="部门一般公共预算支出预算表 __b-20-0" xfId="174"/>
    <cellStyle name="部门一般公共预算支出预算表 __b-21-0" xfId="175"/>
    <cellStyle name="部门一般公共预算支出预算表 __b-22-0" xfId="176"/>
    <cellStyle name="部门一般公共预算支出预算表 __b-23-0" xfId="177"/>
    <cellStyle name="部门一般公共预算支出预算表 __b-24-0" xfId="178"/>
    <cellStyle name="部门一般公共预算支出预算表 __b-25-0" xfId="179"/>
    <cellStyle name="部门一般公共预算支出预算表 __b-26-0" xfId="180"/>
    <cellStyle name="部门一般公共预算支出预算表 __b-27-0" xfId="181"/>
    <cellStyle name="部门一般公共预算“三公”经费支出预算表 __b-1-0" xfId="182"/>
    <cellStyle name="部门一般公共预算“三公”经费支出预算表 __b-2-0" xfId="183"/>
    <cellStyle name="部门一般公共预算“三公”经费支出预算表 __b-3-0" xfId="184"/>
    <cellStyle name="部门一般公共预算“三公”经费支出预算表 __b-4-0" xfId="185"/>
    <cellStyle name="部门一般公共预算“三公”经费支出预算表 __b-5-0" xfId="186"/>
    <cellStyle name="部门一般公共预算“三公”经费支出预算表 __b-6-0" xfId="187"/>
    <cellStyle name="部门一般公共预算“三公”经费支出预算表 __b-7-0" xfId="188"/>
    <cellStyle name="部门一般公共预算“三公”经费支出预算表 __b-8-0" xfId="189"/>
    <cellStyle name="部门一般公共预算“三公”经费支出预算表 __b-9-0" xfId="190"/>
    <cellStyle name="部门一般公共预算“三公”经费支出预算表 __b-10-0" xfId="191"/>
    <cellStyle name="部门一般公共预算“三公”经费支出预算表 __b-11-0" xfId="192"/>
    <cellStyle name="部门一般公共预算“三公”经费支出预算表 __b-12-0" xfId="193"/>
    <cellStyle name="部门一般公共预算“三公”经费支出预算表 __b-13-0" xfId="194"/>
    <cellStyle name="部门一般公共预算“三公”经费支出预算表 __b-14-0" xfId="195"/>
    <cellStyle name="部门一般公共预算“三公”经费支出预算表 __b-15-0" xfId="196"/>
    <cellStyle name="部门一般公共预算“三公”经费支出预算表 __b-16-0" xfId="197"/>
    <cellStyle name="部门一般公共预算“三公”经费支出预算表 __b-17-0" xfId="198"/>
    <cellStyle name="部门一般公共预算“三公”经费支出预算表 __b-18-0" xfId="199"/>
    <cellStyle name="部门一般公共预算“三公”经费支出预算表 __b-19-0" xfId="200"/>
    <cellStyle name="部门一般公共预算“三公”经费支出预算表 __b-20-0" xfId="201"/>
    <cellStyle name="部门一般公共预算“三公”经费支出预算表 __b-21-0" xfId="202"/>
    <cellStyle name="部门政府性基金预算支出预算表 __b-1-0" xfId="203"/>
    <cellStyle name="部门政府性基金预算支出预算表 __b-2-0" xfId="204"/>
    <cellStyle name="部门政府性基金预算支出预算表 __b-3-0" xfId="205"/>
    <cellStyle name="部门政府性基金预算支出预算表 __b-4-0" xfId="206"/>
    <cellStyle name="部门政府性基金预算支出预算表 __b-5-0" xfId="207"/>
    <cellStyle name="部门政府性基金预算支出预算表 __b-6-0" xfId="208"/>
    <cellStyle name="部门政府性基金预算支出预算表 __b-7-0" xfId="209"/>
    <cellStyle name="部门政府性基金预算支出预算表 __b-8-0" xfId="210"/>
    <cellStyle name="部门政府性基金预算支出预算表 __b-9-0" xfId="211"/>
    <cellStyle name="部门政府性基金预算支出预算表 __b-10-0" xfId="212"/>
    <cellStyle name="部门政府性基金预算支出预算表 __b-11-0" xfId="213"/>
    <cellStyle name="部门政府性基金预算支出预算表 __b-12-0" xfId="214"/>
    <cellStyle name="部门政府性基金预算支出预算表 __b-13-0" xfId="215"/>
    <cellStyle name="部门政府性基金预算支出预算表 __b-14-0" xfId="216"/>
    <cellStyle name="部门预算项目支出明细表（一） __b-1-0" xfId="217"/>
    <cellStyle name="部门预算项目支出明细表（一） __b-2-0" xfId="218"/>
    <cellStyle name="部门预算项目支出明细表（一） __b-3-0" xfId="219"/>
    <cellStyle name="部门预算项目支出明细表（一） __b-4-0" xfId="220"/>
    <cellStyle name="部门预算项目支出明细表（一） __b-5-0" xfId="221"/>
    <cellStyle name="部门预算项目支出明细表（一） __b-6-0" xfId="222"/>
    <cellStyle name="部门预算项目支出明细表（一） __b-7-0" xfId="223"/>
    <cellStyle name="部门预算项目支出明细表（一） __b-8-0" xfId="224"/>
    <cellStyle name="部门预算项目支出明细表（一） __b-9-0" xfId="225"/>
    <cellStyle name="部门预算项目支出明细表（一） __b-10-0" xfId="226"/>
    <cellStyle name="部门预算项目支出明细表（一） __b-11-0" xfId="227"/>
    <cellStyle name="部门预算项目支出明细表（一） __b-12-0" xfId="228"/>
    <cellStyle name="部门预算项目支出明细表（一） __b-13-0" xfId="229"/>
    <cellStyle name="部门预算项目支出明细表（一） __b-14-0" xfId="230"/>
    <cellStyle name="部门预算项目支出明细表（一） __b-15-0" xfId="231"/>
    <cellStyle name="部门预算项目支出明细表（一） __b-16-0" xfId="232"/>
    <cellStyle name="部门预算项目支出明细表（一） __b-17-0" xfId="233"/>
    <cellStyle name="部门预算项目支出明细表（一） __b-18-0" xfId="234"/>
    <cellStyle name="部门预算项目支出明细表（一） __b-19-0" xfId="235"/>
    <cellStyle name="部门预算项目支出明细表（一） __b-20-0" xfId="236"/>
    <cellStyle name="部门预算项目支出明细表（一） __b-21-0" xfId="237"/>
    <cellStyle name="部门预算项目支出明细表（一） __b-22-0" xfId="238"/>
    <cellStyle name="部门预算项目支出明细表（一） __b-23-0" xfId="239"/>
    <cellStyle name="部门预算项目支出明细表（一） __b-24-0" xfId="240"/>
    <cellStyle name="部门预算项目支出明细表（一） __b-25-0" xfId="241"/>
    <cellStyle name="部门预算项目支出明细表（一） __b-26-0" xfId="242"/>
    <cellStyle name="部门预算项目支出明细表（一） __b-27-0" xfId="243"/>
    <cellStyle name="部门预算项目支出明细表（一） __b-28-0" xfId="244"/>
    <cellStyle name="__b-29-0" xfId="245"/>
    <cellStyle name="__b-30-0" xfId="246"/>
    <cellStyle name="__b-31-0" xfId="247"/>
    <cellStyle name="部门预算项目支出明细表（二） __b-1-0" xfId="248"/>
    <cellStyle name="部门预算项目支出明细表（二） __b-2-0" xfId="249"/>
    <cellStyle name="部门预算项目支出明细表（二） __b-3-0" xfId="250"/>
    <cellStyle name="部门预算项目支出明细表（二） __b-4-0" xfId="251"/>
    <cellStyle name="部门预算项目支出明细表（二） __b-5-0" xfId="252"/>
    <cellStyle name="部门预算项目支出明细表（二） __b-6-0" xfId="253"/>
    <cellStyle name="部门预算项目支出明细表（二） __b-7-0" xfId="254"/>
    <cellStyle name="部门预算项目支出明细表（二） __b-8-0" xfId="255"/>
    <cellStyle name="部门预算项目支出明细表（二） __b-9-0" xfId="256"/>
    <cellStyle name="部门预算项目支出明细表（二） __b-10-0" xfId="257"/>
    <cellStyle name="部门预算项目支出明细表（二） __b-11-0" xfId="258"/>
    <cellStyle name="部门预算项目支出明细表（二） __b-12-0" xfId="259"/>
    <cellStyle name="部门预算项目支出明细表（二） __b-13-0" xfId="260"/>
    <cellStyle name="部门预算项目支出明细表（二） __b-14-0" xfId="261"/>
    <cellStyle name="部门预算项目支出明细表（二） __b-15-0" xfId="262"/>
    <cellStyle name="部门预算项目支出明细表（二） __b-16-0" xfId="263"/>
    <cellStyle name="部门预算项目支出明细表（二） __b-17-0" xfId="264"/>
    <cellStyle name="部门预算项目支出明细表（二） __b-18-0" xfId="265"/>
    <cellStyle name="部门预算项目支出明细表（二） __b-19-0" xfId="266"/>
    <cellStyle name="部门预算项目支出明细表（二） __b-20-0" xfId="267"/>
    <cellStyle name="部门预算项目支出明细表（二） __b-21-0" xfId="268"/>
    <cellStyle name="部门预算项目支出明细表（二） __b-22-0" xfId="269"/>
    <cellStyle name="部门预算项目支出明细表（二） __b-23-0" xfId="270"/>
    <cellStyle name="部门预算项目支出明细表（二） __b-24-0" xfId="271"/>
    <cellStyle name="部门预算项目支出明细表（二） __b-25-0" xfId="272"/>
    <cellStyle name="部门预算项目支出明细表（二） __b-26-0" xfId="273"/>
    <cellStyle name="部门预算项目支出明细表（二） __b-27-0" xfId="274"/>
    <cellStyle name="部门预算项目支出明细表（二） __b-28-0" xfId="275"/>
    <cellStyle name="部门预算项目支出明细表（二） __b-29-0" xfId="276"/>
    <cellStyle name="部门预算项目支出明细表（二） __b-30-0" xfId="277"/>
    <cellStyle name="部门预算项目支出明细表（二） __b-31-0" xfId="278"/>
    <cellStyle name="__b-32-0" xfId="279"/>
    <cellStyle name="__b-33-0" xfId="280"/>
    <cellStyle name="__b-34-0" xfId="281"/>
    <cellStyle name="__b-35-0" xfId="282"/>
    <cellStyle name="__b-36-0" xfId="283"/>
    <cellStyle name="__b-37-0" xfId="284"/>
    <cellStyle name="__b-38-0" xfId="285"/>
    <cellStyle name="__b-39-0" xfId="286"/>
    <cellStyle name="__b-40-0" xfId="287"/>
    <cellStyle name="部门新增资产配置预算表 __b-1-0" xfId="288"/>
    <cellStyle name="部门新增资产配置预算表 __b-2-0" xfId="289"/>
    <cellStyle name="部门新增资产配置预算表 __b-3-0" xfId="290"/>
    <cellStyle name="部门新增资产配置预算表 __b-4-0" xfId="291"/>
    <cellStyle name="部门新增资产配置预算表 __b-5-0" xfId="292"/>
    <cellStyle name="部门新增资产配置预算表 __b-6-0" xfId="293"/>
    <cellStyle name="部门新增资产配置预算表 __b-7-0" xfId="294"/>
    <cellStyle name="部门新增资产配置预算表 __b-8-0" xfId="295"/>
    <cellStyle name="部门新增资产配置预算表 __b-9-0" xfId="296"/>
    <cellStyle name="部门新增资产配置预算表 __b-10-0" xfId="297"/>
    <cellStyle name="部门新增资产配置预算表 __b-11-0" xfId="298"/>
    <cellStyle name="部门新增资产配置预算表 __b-12-0" xfId="299"/>
    <cellStyle name="部门新增资产配置预算表 __b-13-0" xfId="300"/>
    <cellStyle name="部门新增资产配置预算表 __b-14-0" xfId="301"/>
    <cellStyle name="部门新增资产配置预算表 __b-15-0" xfId="302"/>
    <cellStyle name="部门新增资产配置预算表 __b-16-0" xfId="303"/>
    <cellStyle name="部门新增资产配置预算表 __b-17-0" xfId="304"/>
    <cellStyle name="部门新增资产配置预算表 __b-18-0" xfId="305"/>
    <cellStyle name="部门新增资产配置预算表 __b-19-0" xfId="306"/>
    <cellStyle name="部门新增资产配置预算表 __b-20-0" xfId="307"/>
    <cellStyle name="部门新增资产配置预算表 __b-21-0" xfId="308"/>
    <cellStyle name="部门新增资产配置预算表 __b-22-0" xfId="309"/>
    <cellStyle name="部门新增资产配置预算表 __b-23-0" xfId="310"/>
    <cellStyle name="部门新增资产配置预算表 __b-24-0" xfId="311"/>
    <cellStyle name="部门新增资产配置预算表 __b-25-0" xfId="312"/>
    <cellStyle name="部门新增资产配置预算表 __b-26-0" xfId="313"/>
    <cellStyle name="部门新增资产配置预算表 __b-27-0" xfId="314"/>
    <cellStyle name="部门新增资产配置预算表 __b-28-0" xfId="315"/>
    <cellStyle name="部门新增资产配置预算表 __b-29-0" xfId="316"/>
    <cellStyle name="部门新增资产配置预算表 __b-30-0" xfId="317"/>
    <cellStyle name="部门新增资产配置预算表 __b-31-0" xfId="318"/>
    <cellStyle name="部门新增资产配置预算表 __b-32-0" xfId="319"/>
    <cellStyle name="部门新增资产配置预算表 __b-33-0" xfId="320"/>
    <cellStyle name="部门新增资产配置预算表 __b-34-0" xfId="321"/>
    <cellStyle name="部门新增资产配置预算表 __b-35-0" xfId="322"/>
    <cellStyle name="部门新增资产配置预算表 __b-36-0" xfId="323"/>
    <cellStyle name="部门政府采购预算表 __b-1-0" xfId="324"/>
    <cellStyle name="部门政府采购预算表 __b-2-0" xfId="325"/>
    <cellStyle name="部门政府采购预算表 __b-3-0" xfId="326"/>
    <cellStyle name="部门政府采购预算表 __b-4-0" xfId="327"/>
    <cellStyle name="部门政府采购预算表 __b-5-0" xfId="328"/>
    <cellStyle name="部门政府采购预算表 __b-6-0" xfId="329"/>
    <cellStyle name="部门政府采购预算表 __b-7-0" xfId="330"/>
    <cellStyle name="部门政府采购预算表 __b-8-0" xfId="331"/>
    <cellStyle name="部门政府采购预算表 __b-9-0" xfId="332"/>
    <cellStyle name="部门政府采购预算表 __b-10-0" xfId="333"/>
    <cellStyle name="部门政府采购预算表 __b-11-0" xfId="334"/>
    <cellStyle name="部门政府采购预算表 __b-12-0" xfId="335"/>
    <cellStyle name="部门政府采购预算表 __b-13-0" xfId="336"/>
    <cellStyle name="部门政府采购预算表 __b-14-0" xfId="337"/>
    <cellStyle name="部门政府采购预算表 __b-15-0" xfId="338"/>
    <cellStyle name="部门政府采购预算表 __b-16-0" xfId="339"/>
    <cellStyle name="部门政府采购预算表 __b-17-0" xfId="340"/>
    <cellStyle name="部门政府采购预算表 __b-18-0" xfId="341"/>
    <cellStyle name="部门政府采购预算表 __b-19-0" xfId="342"/>
    <cellStyle name="部门政府采购预算表 __b-20-0" xfId="343"/>
    <cellStyle name="部门政府采购预算表 __b-21-0" xfId="344"/>
    <cellStyle name="部门政府采购预算表 __b-22-0" xfId="345"/>
    <cellStyle name="部门政府采购预算表 __b-23-0" xfId="346"/>
    <cellStyle name="部门政府采购预算表 __b-24-0" xfId="347"/>
    <cellStyle name="部门政府采购预算表 __b-25-0" xfId="348"/>
    <cellStyle name="部门政府采购预算表 __b-26-0" xfId="349"/>
    <cellStyle name="部门政府采购预算表 __b-27-0" xfId="350"/>
    <cellStyle name="部门政府采购预算表 __b-28-0" xfId="351"/>
    <cellStyle name="部门政府采购预算表 __b-29-0" xfId="352"/>
    <cellStyle name="部门政府采购预算表 __b-30-0" xfId="353"/>
    <cellStyle name="部门政府采购预算表 __b-31-0" xfId="354"/>
    <cellStyle name="部门政府采购预算表 __b-32-0" xfId="355"/>
    <cellStyle name="部门政府采购预算表 __b-33-0" xfId="356"/>
    <cellStyle name="部门政府采购预算表 __b-34-0" xfId="357"/>
    <cellStyle name="部门政府采购预算表 __b-35-0" xfId="358"/>
    <cellStyle name="部门政府采购预算表 __b-36-0" xfId="359"/>
    <cellStyle name="部门政府采购预算表 __b-37-0" xfId="360"/>
    <cellStyle name="部门政府采购预算表 __b-38-0" xfId="361"/>
    <cellStyle name="部门政府采购预算表 __b-39-0" xfId="362"/>
    <cellStyle name="部门政府采购预算表 __b-40-0" xfId="363"/>
    <cellStyle name="__b-41-0" xfId="364"/>
    <cellStyle name="__b-42-0" xfId="365"/>
    <cellStyle name="__b-43-0" xfId="366"/>
    <cellStyle name="__b-44-0" xfId="367"/>
    <cellStyle name="__b-45-0" xfId="368"/>
    <cellStyle name="__b-46-0" xfId="369"/>
    <cellStyle name="__b-47-0" xfId="370"/>
    <cellStyle name="__b-48-0" xfId="371"/>
    <cellStyle name="__b-49-0" xfId="372"/>
    <cellStyle name="部门政府购买服务预算表 __b-1-0" xfId="373"/>
    <cellStyle name="部门政府购买服务预算表 __b-2-0" xfId="374"/>
    <cellStyle name="部门政府购买服务预算表 __b-3-0" xfId="375"/>
    <cellStyle name="部门政府购买服务预算表 __b-4-0" xfId="376"/>
    <cellStyle name="部门政府购买服务预算表 __b-5-0" xfId="377"/>
    <cellStyle name="部门政府购买服务预算表 __b-6-0" xfId="378"/>
    <cellStyle name="部门政府购买服务预算表 __b-7-0" xfId="379"/>
    <cellStyle name="部门政府购买服务预算表 __b-8-0" xfId="380"/>
    <cellStyle name="部门政府购买服务预算表 __b-9-0" xfId="381"/>
    <cellStyle name="部门政府购买服务预算表 __b-10-0" xfId="382"/>
    <cellStyle name="部门政府购买服务预算表 __b-11-0" xfId="383"/>
    <cellStyle name="部门政府购买服务预算表 __b-12-0" xfId="384"/>
    <cellStyle name="部门政府购买服务预算表 __b-13-0" xfId="385"/>
    <cellStyle name="部门政府购买服务预算表 __b-14-0" xfId="386"/>
    <cellStyle name="部门政府购买服务预算表 __b-15-0" xfId="387"/>
    <cellStyle name="部门政府购买服务预算表 __b-16-0" xfId="388"/>
    <cellStyle name="部门政府购买服务预算表 __b-17-0" xfId="389"/>
    <cellStyle name="部门政府购买服务预算表 __b-18-0" xfId="390"/>
    <cellStyle name="部门政府购买服务预算表 __b-19-0" xfId="391"/>
    <cellStyle name="部门政府购买服务预算表 __b-20-0" xfId="392"/>
    <cellStyle name="部门政府购买服务预算表 __b-21-0" xfId="393"/>
    <cellStyle name="部门政府购买服务预算表 __b-22-0" xfId="394"/>
    <cellStyle name="部门政府购买服务预算表 __b-23-0" xfId="395"/>
    <cellStyle name="部门政府购买服务预算表 __b-24-0" xfId="396"/>
    <cellStyle name="部门政府购买服务预算表 __b-25-0" xfId="397"/>
    <cellStyle name="部门政府购买服务预算表 __b-26-0" xfId="398"/>
    <cellStyle name="部门政府购买服务预算表 __b-27-0" xfId="399"/>
    <cellStyle name="部门政府购买服务预算表 __b-28-0" xfId="400"/>
    <cellStyle name="部门政府购买服务预算表 __b-29-0" xfId="401"/>
    <cellStyle name="部门政府购买服务预算表 __b-30-0" xfId="402"/>
    <cellStyle name="部门政府购买服务预算表 __b-31-0" xfId="403"/>
    <cellStyle name="部门政府购买服务预算表 __b-32-0" xfId="404"/>
    <cellStyle name="部门政府购买服务预算表 __b-33-0" xfId="405"/>
    <cellStyle name="部门政府购买服务预算表 __b-34-0" xfId="406"/>
    <cellStyle name="部门政府购买服务预算表 __b-35-0" xfId="407"/>
    <cellStyle name="部门政府购买服务预算表 __b-36-0" xfId="408"/>
    <cellStyle name="部门政府购买服务预算表 __b-37-0" xfId="409"/>
    <cellStyle name="部门政府购买服务预算表 __b-38-0" xfId="410"/>
    <cellStyle name="部门政府购买服务预算表 __b-39-0" xfId="411"/>
    <cellStyle name="部门政府购买服务预算表 __b-40-0" xfId="412"/>
    <cellStyle name="部门政府购买服务预算表 __b-41-0" xfId="413"/>
    <cellStyle name="部门政府购买服务预算表 __b-42-0" xfId="414"/>
    <cellStyle name="部门政府购买服务预算表 __b-43-0" xfId="415"/>
    <cellStyle name="部门政府购买服务预算表 __b-44-0" xfId="416"/>
    <cellStyle name="部门政府购买服务预算表 __b-45-0" xfId="417"/>
    <cellStyle name="部门政府购买服务预算表 __b-46-0" xfId="418"/>
    <cellStyle name="部门政府购买服务预算表 __b-47-0" xfId="419"/>
    <cellStyle name="部门政府购买服务预算表 __b-48-0" xfId="420"/>
    <cellStyle name="部门政府购买服务预算表 __b-49-0" xfId="421"/>
    <cellStyle name="部门上级补助项目支出预算表 __b-1-0" xfId="422"/>
    <cellStyle name="部门上级补助项目支出预算表 __b-2-0" xfId="423"/>
    <cellStyle name="部门上级补助项目支出预算表 __b-3-0" xfId="424"/>
    <cellStyle name="部门上级补助项目支出预算表 __b-4-0" xfId="425"/>
    <cellStyle name="部门上级补助项目支出预算表 __b-5-0" xfId="426"/>
    <cellStyle name="部门上级补助项目支出预算表 __b-6-0" xfId="427"/>
    <cellStyle name="部门上级补助项目支出预算表 __b-7-0" xfId="428"/>
    <cellStyle name="部门上级补助项目支出预算表 __b-8-0" xfId="429"/>
    <cellStyle name="部门上级补助项目支出预算表 __b-9-0" xfId="430"/>
    <cellStyle name="部门上级补助项目支出预算表 __b-10-0" xfId="431"/>
    <cellStyle name="部门上级补助项目支出预算表 __b-11-0" xfId="432"/>
    <cellStyle name="部门上级补助项目支出预算表 __b-12-0" xfId="433"/>
    <cellStyle name="部门上级补助项目支出预算表 __b-13-0" xfId="434"/>
    <cellStyle name="部门上级补助项目支出预算表 __b-14-0" xfId="435"/>
    <cellStyle name="部门上级补助项目支出预算表 __b-15-0" xfId="436"/>
    <cellStyle name="部门上级补助项目支出预算表 __b-16-0" xfId="437"/>
    <cellStyle name="部门上级补助项目支出预算表 __b-17-0" xfId="438"/>
    <cellStyle name="部门上级补助项目支出预算表 __b-18-0" xfId="439"/>
    <cellStyle name="部门上级补助项目支出预算表 __b-19-0" xfId="440"/>
    <cellStyle name="部门上级补助项目支出预算表 __b-20-0" xfId="441"/>
    <cellStyle name="部门上级补助项目支出预算表 __b-21-0" xfId="442"/>
    <cellStyle name="部门上级补助项目支出预算表 __b-22-0" xfId="443"/>
    <cellStyle name="部门上级补助项目支出预算表 __b-23-0" xfId="444"/>
    <cellStyle name="部门上级补助项目支出预算表 __b-24-0" xfId="445"/>
    <cellStyle name="部门上级补助项目支出预算表 __b-25-0" xfId="446"/>
    <cellStyle name="部门上级补助项目支出预算表 __b-26-0" xfId="447"/>
    <cellStyle name="部门上级补助项目支出预算表 __b-27-0" xfId="448"/>
    <cellStyle name="部门上级补助项目支出预算表 __b-28-0" xfId="449"/>
    <cellStyle name="部门上级补助项目支出预算表 __b-29-0" xfId="450"/>
    <cellStyle name="部门上级补助项目支出预算表 __b-30-0" xfId="451"/>
    <cellStyle name="部门市对下转移支付预算表 __b-1-0" xfId="452"/>
    <cellStyle name="部门市对下转移支付预算表 __b-2-0" xfId="453"/>
    <cellStyle name="部门市对下转移支付预算表 __b-3-0" xfId="454"/>
    <cellStyle name="部门市对下转移支付预算表 __b-4-0" xfId="455"/>
    <cellStyle name="部门市对下转移支付预算表 __b-5-0" xfId="456"/>
    <cellStyle name="部门市对下转移支付预算表 __b-6-0" xfId="457"/>
    <cellStyle name="部门市对下转移支付预算表 __b-7-0" xfId="458"/>
    <cellStyle name="部门市对下转移支付预算表 __b-8-0" xfId="459"/>
    <cellStyle name="部门市对下转移支付预算表 __b-9-0" xfId="460"/>
    <cellStyle name="部门市对下转移支付预算表 __b-10-0" xfId="461"/>
    <cellStyle name="部门市对下转移支付预算表 __b-11-0" xfId="462"/>
    <cellStyle name="部门市对下转移支付预算表 __b-12-0" xfId="463"/>
    <cellStyle name="部门市对下转移支付预算表 __b-13-0" xfId="464"/>
    <cellStyle name="部门市对下转移支付预算表 __b-14-0" xfId="465"/>
    <cellStyle name="部门市对下转移支付预算表 __b-15-0" xfId="466"/>
    <cellStyle name="部门市对下转移支付预算表 __b-16-0" xfId="467"/>
    <cellStyle name="部门市对下转移支付预算表 __b-17-0" xfId="468"/>
    <cellStyle name="部门市对下转移支付预算表 __b-18-0" xfId="469"/>
    <cellStyle name="部门市对下转移支付预算表 __b-19-0" xfId="470"/>
    <cellStyle name="部门市对下转移支付预算表 __b-20-0" xfId="471"/>
    <cellStyle name="部门市对下转移支付预算表 __b-21-0" xfId="472"/>
    <cellStyle name="部门市对下转移支付预算表 __b-22-0" xfId="473"/>
    <cellStyle name="部门市对下转移支付预算表 __b-23-0" xfId="474"/>
    <cellStyle name="部门市对下转移支付预算表 __b-24-0" xfId="475"/>
    <cellStyle name="部门市对下转移支付预算表 __b-25-0" xfId="476"/>
    <cellStyle name="部门市对下转移支付预算表 __b-26-0" xfId="477"/>
    <cellStyle name="部门市对下转移支付预算表 __b-27-0" xfId="478"/>
    <cellStyle name="部门市对下转移支付预算表 __b-28-0" xfId="479"/>
    <cellStyle name="部门市对下转移支付预算表 __b-29-0" xfId="480"/>
    <cellStyle name="部门市对下转移支付预算表 __b-30-0" xfId="481"/>
    <cellStyle name="部门市对下转移支付预算表 __b-31-0" xfId="482"/>
    <cellStyle name="部门市对下转移支付预算表 __b-32-0" xfId="483"/>
    <cellStyle name="部门市对下转移支付预算表 __b-33-0" xfId="484"/>
    <cellStyle name="部门市对下转移支付预算表 __b-34-0" xfId="485"/>
    <cellStyle name="部门市对下转移支付预算表 __b-35-0" xfId="486"/>
    <cellStyle name="部门项目支出绩效目标表（市对下） __b-1-0" xfId="487"/>
    <cellStyle name="部门项目支出绩效目标表（市对下） __b-2-0" xfId="488"/>
    <cellStyle name="部门项目支出绩效目标表（市对下） __b-3-0" xfId="489"/>
    <cellStyle name="部门项目支出绩效目标表（市对下） __b-4-0" xfId="490"/>
    <cellStyle name="部门项目支出绩效目标表（市对下） __b-5-0" xfId="491"/>
    <cellStyle name="部门项目支出绩效目标表（市对下） __b-6-0" xfId="492"/>
    <cellStyle name="部门项目支出绩效目标表（市对下） __b-7-0" xfId="493"/>
    <cellStyle name="部门项目支出绩效目标表（市对下） __b-8-0" xfId="494"/>
    <cellStyle name="部门项目支出绩效目标表（市对下） __b-9-0" xfId="495"/>
    <cellStyle name="部门项目支出绩效目标表（市对下） __b-10-0" xfId="496"/>
    <cellStyle name="部门项目支出绩效目标表（市对下） __b-11-0" xfId="497"/>
    <cellStyle name="部门项目支出绩效目标表（市对下） __b-12-0" xfId="498"/>
    <cellStyle name="部门项目支出绩效目标表（市对下） __b-13-0" xfId="499"/>
    <cellStyle name="部门项目支出绩效目标表（市对下） __b-14-0" xfId="500"/>
    <cellStyle name="部门项目支出绩效目标表（市对下） __b-15-0" xfId="501"/>
    <cellStyle name="部门项目支出绩效目标表（市对下） __b-16-0" xfId="502"/>
    <cellStyle name="部门项目支出绩效目标表（市对下） __b-17-0" xfId="503"/>
    <cellStyle name="部门项目支出绩效目标表（市对下） __b-18-0" xfId="504"/>
    <cellStyle name="部门项目中期规划预算表 __b-1-0" xfId="505"/>
    <cellStyle name="部门项目中期规划预算表 __b-2-0" xfId="506"/>
    <cellStyle name="部门项目中期规划预算表 __b-3-0" xfId="507"/>
    <cellStyle name="部门项目中期规划预算表 __b-4-0" xfId="508"/>
    <cellStyle name="部门项目中期规划预算表 __b-5-0" xfId="509"/>
    <cellStyle name="部门项目中期规划预算表 __b-6-0" xfId="510"/>
    <cellStyle name="部门项目中期规划预算表 __b-7-0" xfId="511"/>
    <cellStyle name="部门项目中期规划预算表 __b-8-0" xfId="512"/>
    <cellStyle name="部门项目中期规划预算表 __b-9-0" xfId="513"/>
    <cellStyle name="部门项目中期规划预算表 __b-10-0" xfId="514"/>
    <cellStyle name="部门项目中期规划预算表 __b-11-0" xfId="515"/>
    <cellStyle name="部门项目中期规划预算表 __b-12-0" xfId="516"/>
    <cellStyle name="部门项目中期规划预算表 __b-13-0" xfId="517"/>
    <cellStyle name="部门项目中期规划预算表 __b-14-0" xfId="518"/>
    <cellStyle name="部门项目中期规划预算表 __b-15-0" xfId="519"/>
    <cellStyle name="部门项目中期规划预算表 __b-16-0" xfId="520"/>
    <cellStyle name="部门项目中期规划预算表 __b-17-0" xfId="521"/>
    <cellStyle name="部门项目中期规划预算表 __b-18-0" xfId="522"/>
    <cellStyle name="部门项目中期规划预算表 __b-19-0" xfId="523"/>
    <cellStyle name="部门项目中期规划预算表 __b-20-0" xfId="524"/>
    <cellStyle name="部门项目中期规划预算表 __b-21-0" xfId="525"/>
    <cellStyle name="部门项目中期规划预算表 __b-22-0" xfId="526"/>
    <cellStyle name="部门项目中期规划预算表 __b-23-0" xfId="527"/>
    <cellStyle name="部门项目中期规划预算表 __b-24-0" xfId="528"/>
    <cellStyle name="部门项目中期规划预算表 __b-25-0" xfId="529"/>
    <cellStyle name="部门项目中期规划预算表 __b-26-0" xfId="530"/>
    <cellStyle name="部门项目中期规划预算表 __b-27-0" xfId="531"/>
    <cellStyle name="部门项目中期规划预算表 __b-28-0" xfId="53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selection activeCell="A1" sqref="A1"/>
    </sheetView>
  </sheetViews>
  <sheetFormatPr defaultColWidth="8.575" defaultRowHeight="12.75" customHeight="1" outlineLevelCol="3"/>
  <cols>
    <col min="1" max="4" width="41" customWidth="1"/>
  </cols>
  <sheetData>
    <row r="1" ht="15" customHeight="1" spans="1:4">
      <c r="A1" s="23"/>
      <c r="B1" s="444"/>
      <c r="C1" s="444"/>
      <c r="D1" s="445"/>
    </row>
    <row r="2" ht="41.25" customHeight="1" spans="1:4">
      <c r="A2" s="446" t="str">
        <f>"2025"&amp;"年财务收支预算总表"</f>
        <v>2025年财务收支预算总表</v>
      </c>
      <c r="B2" s="418"/>
      <c r="C2" s="418"/>
      <c r="D2" s="418"/>
    </row>
    <row r="3" ht="17.25" customHeight="1" spans="1:4">
      <c r="A3" s="447" t="str">
        <f>"单位名称："&amp;"中国共产党昆明市委员会政法委员会"</f>
        <v>单位名称：中国共产党昆明市委员会政法委员会</v>
      </c>
      <c r="B3" s="448"/>
      <c r="C3" s="418"/>
      <c r="D3" s="466" t="s">
        <v>0</v>
      </c>
    </row>
    <row r="4" ht="23.25" customHeight="1" spans="1:4">
      <c r="A4" s="450" t="s">
        <v>1</v>
      </c>
      <c r="B4" s="451"/>
      <c r="C4" s="450" t="s">
        <v>2</v>
      </c>
      <c r="D4" s="452"/>
    </row>
    <row r="5" ht="24" customHeight="1" spans="1:4">
      <c r="A5" s="453" t="s">
        <v>3</v>
      </c>
      <c r="B5" s="450" t="str">
        <f t="shared" ref="B5:D5" si="0">"2025"&amp;"年预算"</f>
        <v>2025年预算</v>
      </c>
      <c r="C5" s="450" t="s">
        <v>4</v>
      </c>
      <c r="D5" s="454" t="str">
        <f t="shared" si="0"/>
        <v>2025年预算</v>
      </c>
    </row>
    <row r="6" ht="17.25" customHeight="1" spans="1:4">
      <c r="A6" s="455" t="s">
        <v>5</v>
      </c>
      <c r="B6" s="456">
        <v>21318608.68</v>
      </c>
      <c r="C6" s="455" t="s">
        <v>6</v>
      </c>
      <c r="D6" s="456">
        <v>19720616.68</v>
      </c>
    </row>
    <row r="7" ht="17.25" customHeight="1" spans="1:4">
      <c r="A7" s="455" t="s">
        <v>7</v>
      </c>
      <c r="B7" s="456"/>
      <c r="C7" s="455" t="s">
        <v>8</v>
      </c>
      <c r="D7" s="456"/>
    </row>
    <row r="8" ht="17.25" customHeight="1" spans="1:4">
      <c r="A8" s="455" t="s">
        <v>9</v>
      </c>
      <c r="B8" s="456"/>
      <c r="C8" s="457" t="s">
        <v>10</v>
      </c>
      <c r="D8" s="456"/>
    </row>
    <row r="9" ht="17.25" customHeight="1" spans="1:4">
      <c r="A9" s="455" t="s">
        <v>11</v>
      </c>
      <c r="B9" s="456"/>
      <c r="C9" s="457" t="s">
        <v>12</v>
      </c>
      <c r="D9" s="456"/>
    </row>
    <row r="10" ht="17.25" customHeight="1" spans="1:4">
      <c r="A10" s="455" t="s">
        <v>13</v>
      </c>
      <c r="B10" s="456">
        <v>2860000</v>
      </c>
      <c r="C10" s="457" t="s">
        <v>14</v>
      </c>
      <c r="D10" s="456"/>
    </row>
    <row r="11" ht="17.25" customHeight="1" spans="1:4">
      <c r="A11" s="455" t="s">
        <v>15</v>
      </c>
      <c r="B11" s="456"/>
      <c r="C11" s="457" t="s">
        <v>16</v>
      </c>
      <c r="D11" s="456"/>
    </row>
    <row r="12" ht="17.25" customHeight="1" spans="1:4">
      <c r="A12" s="455" t="s">
        <v>17</v>
      </c>
      <c r="B12" s="456"/>
      <c r="C12" s="458" t="s">
        <v>18</v>
      </c>
      <c r="D12" s="456"/>
    </row>
    <row r="13" ht="17.25" customHeight="1" spans="1:4">
      <c r="A13" s="455" t="s">
        <v>19</v>
      </c>
      <c r="B13" s="456">
        <v>2800000</v>
      </c>
      <c r="C13" s="458" t="s">
        <v>20</v>
      </c>
      <c r="D13" s="456">
        <v>1897518</v>
      </c>
    </row>
    <row r="14" ht="17.25" customHeight="1" spans="1:4">
      <c r="A14" s="455" t="s">
        <v>21</v>
      </c>
      <c r="B14" s="456"/>
      <c r="C14" s="458" t="s">
        <v>22</v>
      </c>
      <c r="D14" s="456">
        <v>1140474</v>
      </c>
    </row>
    <row r="15" ht="17.25" customHeight="1" spans="1:4">
      <c r="A15" s="455" t="s">
        <v>23</v>
      </c>
      <c r="B15" s="456">
        <v>60000</v>
      </c>
      <c r="C15" s="458" t="s">
        <v>24</v>
      </c>
      <c r="D15" s="456"/>
    </row>
    <row r="16" ht="17.25" customHeight="1" spans="1:4">
      <c r="A16" s="459"/>
      <c r="B16" s="456"/>
      <c r="C16" s="458" t="s">
        <v>25</v>
      </c>
      <c r="D16" s="460"/>
    </row>
    <row r="17" ht="17.25" customHeight="1" spans="1:4">
      <c r="A17" s="461"/>
      <c r="B17" s="462"/>
      <c r="C17" s="458" t="s">
        <v>26</v>
      </c>
      <c r="D17" s="460"/>
    </row>
    <row r="18" ht="17.25" customHeight="1" spans="1:4">
      <c r="A18" s="461"/>
      <c r="B18" s="462"/>
      <c r="C18" s="458" t="s">
        <v>27</v>
      </c>
      <c r="D18" s="460"/>
    </row>
    <row r="19" ht="17.25" customHeight="1" spans="1:4">
      <c r="A19" s="461"/>
      <c r="B19" s="462"/>
      <c r="C19" s="458" t="s">
        <v>28</v>
      </c>
      <c r="D19" s="460"/>
    </row>
    <row r="20" ht="17.25" customHeight="1" spans="1:4">
      <c r="A20" s="461"/>
      <c r="B20" s="462"/>
      <c r="C20" s="458" t="s">
        <v>29</v>
      </c>
      <c r="D20" s="460"/>
    </row>
    <row r="21" ht="17.25" customHeight="1" spans="1:4">
      <c r="A21" s="461"/>
      <c r="B21" s="462"/>
      <c r="C21" s="458" t="s">
        <v>30</v>
      </c>
      <c r="D21" s="460"/>
    </row>
    <row r="22" ht="17.25" customHeight="1" spans="1:4">
      <c r="A22" s="461"/>
      <c r="B22" s="462"/>
      <c r="C22" s="458" t="s">
        <v>31</v>
      </c>
      <c r="D22" s="460"/>
    </row>
    <row r="23" ht="17.25" customHeight="1" spans="1:4">
      <c r="A23" s="461"/>
      <c r="B23" s="462"/>
      <c r="C23" s="458" t="s">
        <v>32</v>
      </c>
      <c r="D23" s="460"/>
    </row>
    <row r="24" ht="17.25" customHeight="1" spans="1:4">
      <c r="A24" s="461"/>
      <c r="B24" s="462"/>
      <c r="C24" s="458" t="s">
        <v>33</v>
      </c>
      <c r="D24" s="460">
        <v>1420000</v>
      </c>
    </row>
    <row r="25" ht="17.25" customHeight="1" spans="1:4">
      <c r="A25" s="461"/>
      <c r="B25" s="462"/>
      <c r="C25" s="458" t="s">
        <v>34</v>
      </c>
      <c r="D25" s="460"/>
    </row>
    <row r="26" ht="17.25" customHeight="1" spans="1:4">
      <c r="A26" s="461"/>
      <c r="B26" s="462"/>
      <c r="C26" s="459" t="s">
        <v>35</v>
      </c>
      <c r="D26" s="460"/>
    </row>
    <row r="27" ht="17.25" customHeight="1" spans="1:4">
      <c r="A27" s="461"/>
      <c r="B27" s="462"/>
      <c r="C27" s="458" t="s">
        <v>36</v>
      </c>
      <c r="D27" s="460"/>
    </row>
    <row r="28" ht="16.5" customHeight="1" spans="1:4">
      <c r="A28" s="461"/>
      <c r="B28" s="462"/>
      <c r="C28" s="458" t="s">
        <v>37</v>
      </c>
      <c r="D28" s="460"/>
    </row>
    <row r="29" ht="16.5" customHeight="1" spans="1:4">
      <c r="A29" s="461"/>
      <c r="B29" s="462"/>
      <c r="C29" s="459" t="s">
        <v>38</v>
      </c>
      <c r="D29" s="460"/>
    </row>
    <row r="30" ht="17.25" customHeight="1" spans="1:4">
      <c r="A30" s="461"/>
      <c r="B30" s="462"/>
      <c r="C30" s="459" t="s">
        <v>39</v>
      </c>
      <c r="D30" s="460"/>
    </row>
    <row r="31" ht="17.25" customHeight="1" spans="1:4">
      <c r="A31" s="461"/>
      <c r="B31" s="462"/>
      <c r="C31" s="458" t="s">
        <v>40</v>
      </c>
      <c r="D31" s="460"/>
    </row>
    <row r="32" ht="16.5" customHeight="1" spans="1:4">
      <c r="A32" s="461" t="s">
        <v>41</v>
      </c>
      <c r="B32" s="463">
        <v>24178608.68</v>
      </c>
      <c r="C32" s="461" t="s">
        <v>42</v>
      </c>
      <c r="D32" s="464">
        <v>24178608.68</v>
      </c>
    </row>
    <row r="33" ht="16.5" customHeight="1" spans="1:4">
      <c r="A33" s="459" t="s">
        <v>43</v>
      </c>
      <c r="B33" s="460"/>
      <c r="C33" s="459" t="s">
        <v>44</v>
      </c>
      <c r="D33" s="462"/>
    </row>
    <row r="34" ht="16.5" customHeight="1" spans="1:4">
      <c r="A34" s="465" t="s">
        <v>45</v>
      </c>
      <c r="B34" s="464">
        <v>24178608.68</v>
      </c>
      <c r="C34" s="465" t="s">
        <v>46</v>
      </c>
      <c r="D34" s="464">
        <v>24178608.68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Y19"/>
  <sheetViews>
    <sheetView showZeros="0" topLeftCell="I1" workbookViewId="0">
      <selection activeCell="A1" sqref="A1"/>
    </sheetView>
  </sheetViews>
  <sheetFormatPr defaultColWidth="12.7083333333333" defaultRowHeight="12.75" customHeight="1"/>
  <cols>
    <col min="1" max="2" width="22.7083333333333" customWidth="1"/>
    <col min="3" max="3" width="24.425" customWidth="1"/>
    <col min="4" max="4" width="23.575" customWidth="1"/>
    <col min="5" max="5" width="18.425" customWidth="1"/>
    <col min="6" max="12" width="29.575" customWidth="1"/>
  </cols>
  <sheetData>
    <row r="1" ht="17.25" customHeight="1" spans="1:25">
      <c r="A1" s="243"/>
      <c r="G1" s="244"/>
      <c r="H1" s="244"/>
      <c r="I1" s="244"/>
      <c r="J1" s="244"/>
      <c r="K1" s="244"/>
      <c r="L1" s="244"/>
      <c r="N1" s="244"/>
      <c r="O1" s="244"/>
      <c r="P1" s="244"/>
      <c r="Q1" s="244"/>
      <c r="R1" s="244"/>
      <c r="S1" s="244"/>
      <c r="W1" s="244"/>
      <c r="X1" s="244"/>
      <c r="Y1" s="244"/>
    </row>
    <row r="2" ht="41.25" customHeight="1" spans="1:1">
      <c r="A2" s="245" t="str">
        <f>"2025"&amp;"年部门预算项目支出明细表（二）"</f>
        <v>2025年部门预算项目支出明细表（二）</v>
      </c>
    </row>
    <row r="3" ht="17.25" customHeight="1" spans="1:25">
      <c r="A3" s="246" t="str">
        <f>"单位名称："&amp;"中国共产党昆明市委员会政法委员会"</f>
        <v>单位名称：中国共产党昆明市委员会政法委员会</v>
      </c>
      <c r="Y3" s="278" t="s">
        <v>0</v>
      </c>
    </row>
    <row r="4" ht="24.75" customHeight="1" spans="1:25">
      <c r="A4" s="247" t="s">
        <v>170</v>
      </c>
      <c r="B4" s="248" t="s">
        <v>171</v>
      </c>
      <c r="C4" s="248" t="s">
        <v>282</v>
      </c>
      <c r="D4" s="247" t="s">
        <v>172</v>
      </c>
      <c r="E4" s="247" t="s">
        <v>315</v>
      </c>
      <c r="F4" s="249" t="s">
        <v>173</v>
      </c>
      <c r="G4" s="247" t="s">
        <v>174</v>
      </c>
      <c r="H4" s="247" t="s">
        <v>175</v>
      </c>
      <c r="I4" s="247" t="s">
        <v>285</v>
      </c>
      <c r="J4" s="247" t="s">
        <v>286</v>
      </c>
      <c r="K4" s="247" t="s">
        <v>178</v>
      </c>
      <c r="L4" s="247" t="s">
        <v>179</v>
      </c>
      <c r="M4" s="267" t="s">
        <v>316</v>
      </c>
      <c r="N4" s="268"/>
      <c r="O4" s="269"/>
      <c r="P4" s="269"/>
      <c r="Q4" s="269"/>
      <c r="R4" s="269"/>
      <c r="S4" s="269"/>
      <c r="T4" s="275"/>
      <c r="U4" s="275"/>
      <c r="V4" s="275"/>
      <c r="W4" s="269"/>
      <c r="X4" s="269"/>
      <c r="Y4" s="277"/>
    </row>
    <row r="5" ht="25.5" customHeight="1" spans="1:25">
      <c r="A5" s="250"/>
      <c r="B5" s="251"/>
      <c r="C5" s="251"/>
      <c r="D5" s="252"/>
      <c r="E5" s="253"/>
      <c r="F5" s="254"/>
      <c r="G5" s="250"/>
      <c r="H5" s="250"/>
      <c r="I5" s="250"/>
      <c r="J5" s="250"/>
      <c r="K5" s="250"/>
      <c r="L5" s="250"/>
      <c r="M5" s="248" t="s">
        <v>49</v>
      </c>
      <c r="N5" s="270" t="s">
        <v>317</v>
      </c>
      <c r="O5" s="271"/>
      <c r="P5" s="272"/>
      <c r="Q5" s="270" t="s">
        <v>53</v>
      </c>
      <c r="R5" s="271"/>
      <c r="S5" s="272"/>
      <c r="T5" s="269" t="s">
        <v>54</v>
      </c>
      <c r="U5" s="276" t="s">
        <v>318</v>
      </c>
      <c r="V5" s="277"/>
      <c r="W5" s="269" t="s">
        <v>319</v>
      </c>
      <c r="X5" s="276"/>
      <c r="Y5" s="277"/>
    </row>
    <row r="6" ht="42.75" customHeight="1" spans="1:25">
      <c r="A6" s="255"/>
      <c r="B6" s="256"/>
      <c r="C6" s="256"/>
      <c r="D6" s="257"/>
      <c r="E6" s="258"/>
      <c r="F6" s="259"/>
      <c r="G6" s="255"/>
      <c r="H6" s="255"/>
      <c r="I6" s="255"/>
      <c r="J6" s="255"/>
      <c r="K6" s="255"/>
      <c r="L6" s="255"/>
      <c r="M6" s="258"/>
      <c r="N6" s="273" t="s">
        <v>51</v>
      </c>
      <c r="O6" s="273" t="s">
        <v>320</v>
      </c>
      <c r="P6" s="273" t="s">
        <v>321</v>
      </c>
      <c r="Q6" s="273" t="s">
        <v>51</v>
      </c>
      <c r="R6" s="273" t="s">
        <v>320</v>
      </c>
      <c r="S6" s="273" t="s">
        <v>321</v>
      </c>
      <c r="T6" s="273" t="s">
        <v>51</v>
      </c>
      <c r="U6" s="273" t="s">
        <v>320</v>
      </c>
      <c r="V6" s="273" t="s">
        <v>321</v>
      </c>
      <c r="W6" s="273" t="s">
        <v>51</v>
      </c>
      <c r="X6" s="273" t="s">
        <v>320</v>
      </c>
      <c r="Y6" s="273" t="s">
        <v>321</v>
      </c>
    </row>
    <row r="7" ht="17.25" customHeight="1" spans="1:25">
      <c r="A7" s="260">
        <v>1</v>
      </c>
      <c r="B7" s="260">
        <v>2</v>
      </c>
      <c r="C7" s="260">
        <v>3</v>
      </c>
      <c r="D7" s="260">
        <v>4</v>
      </c>
      <c r="E7" s="260">
        <v>5</v>
      </c>
      <c r="F7" s="260">
        <v>6</v>
      </c>
      <c r="G7" s="260">
        <v>7</v>
      </c>
      <c r="H7" s="260">
        <v>8</v>
      </c>
      <c r="I7" s="260">
        <v>9</v>
      </c>
      <c r="J7" s="260">
        <v>10</v>
      </c>
      <c r="K7" s="260">
        <v>11</v>
      </c>
      <c r="L7" s="260">
        <v>12</v>
      </c>
      <c r="M7" s="260">
        <v>13</v>
      </c>
      <c r="N7" s="260">
        <v>14</v>
      </c>
      <c r="O7" s="260">
        <v>15</v>
      </c>
      <c r="P7" s="260">
        <v>16</v>
      </c>
      <c r="Q7" s="260">
        <v>17</v>
      </c>
      <c r="R7" s="260">
        <v>18</v>
      </c>
      <c r="S7" s="260">
        <v>19</v>
      </c>
      <c r="T7" s="260">
        <v>20</v>
      </c>
      <c r="U7" s="260">
        <v>21</v>
      </c>
      <c r="V7" s="260">
        <v>22</v>
      </c>
      <c r="W7" s="260">
        <v>23</v>
      </c>
      <c r="X7" s="260">
        <v>24</v>
      </c>
      <c r="Y7" s="260">
        <v>25</v>
      </c>
    </row>
    <row r="8" ht="19.5" customHeight="1" spans="1:25">
      <c r="A8" s="261" t="s">
        <v>63</v>
      </c>
      <c r="B8" s="262" t="s">
        <v>63</v>
      </c>
      <c r="C8" s="261" t="s">
        <v>299</v>
      </c>
      <c r="D8" s="262" t="s">
        <v>300</v>
      </c>
      <c r="E8" s="263" t="s">
        <v>302</v>
      </c>
      <c r="F8" s="263" t="s">
        <v>300</v>
      </c>
      <c r="G8" s="261" t="s">
        <v>95</v>
      </c>
      <c r="H8" s="261" t="s">
        <v>92</v>
      </c>
      <c r="I8" s="261" t="s">
        <v>238</v>
      </c>
      <c r="J8" s="261" t="s">
        <v>237</v>
      </c>
      <c r="K8" s="261" t="s">
        <v>230</v>
      </c>
      <c r="L8" s="261" t="s">
        <v>231</v>
      </c>
      <c r="M8" s="23">
        <v>800000</v>
      </c>
      <c r="N8" s="23">
        <v>800000</v>
      </c>
      <c r="O8" s="23">
        <v>800000</v>
      </c>
      <c r="P8" s="23"/>
      <c r="Q8" s="23"/>
      <c r="R8" s="23"/>
      <c r="S8" s="23"/>
      <c r="T8" s="23"/>
      <c r="U8" s="23"/>
      <c r="V8" s="23"/>
      <c r="W8" s="23"/>
      <c r="X8" s="23"/>
      <c r="Y8" s="23"/>
    </row>
    <row r="9" ht="19.5" customHeight="1" spans="1:25">
      <c r="A9" s="261" t="s">
        <v>63</v>
      </c>
      <c r="B9" s="262" t="s">
        <v>63</v>
      </c>
      <c r="C9" s="261" t="s">
        <v>299</v>
      </c>
      <c r="D9" s="262" t="s">
        <v>303</v>
      </c>
      <c r="E9" s="263" t="s">
        <v>302</v>
      </c>
      <c r="F9" s="263" t="s">
        <v>303</v>
      </c>
      <c r="G9" s="261" t="s">
        <v>95</v>
      </c>
      <c r="H9" s="261" t="s">
        <v>92</v>
      </c>
      <c r="I9" s="261" t="s">
        <v>255</v>
      </c>
      <c r="J9" s="261" t="s">
        <v>256</v>
      </c>
      <c r="K9" s="261" t="s">
        <v>257</v>
      </c>
      <c r="L9" s="261" t="s">
        <v>256</v>
      </c>
      <c r="M9" s="23">
        <v>250000</v>
      </c>
      <c r="N9" s="23">
        <v>250000</v>
      </c>
      <c r="O9" s="23">
        <v>250000</v>
      </c>
      <c r="P9" s="23"/>
      <c r="Q9" s="23"/>
      <c r="R9" s="23"/>
      <c r="S9" s="23"/>
      <c r="T9" s="23"/>
      <c r="U9" s="23"/>
      <c r="V9" s="23"/>
      <c r="W9" s="23"/>
      <c r="X9" s="23"/>
      <c r="Y9" s="23"/>
    </row>
    <row r="10" ht="19.5" customHeight="1" spans="1:25">
      <c r="A10" s="261" t="s">
        <v>63</v>
      </c>
      <c r="B10" s="262" t="s">
        <v>63</v>
      </c>
      <c r="C10" s="261" t="s">
        <v>299</v>
      </c>
      <c r="D10" s="262" t="s">
        <v>303</v>
      </c>
      <c r="E10" s="263" t="s">
        <v>302</v>
      </c>
      <c r="F10" s="263" t="s">
        <v>303</v>
      </c>
      <c r="G10" s="261" t="s">
        <v>95</v>
      </c>
      <c r="H10" s="261" t="s">
        <v>92</v>
      </c>
      <c r="I10" s="261" t="s">
        <v>238</v>
      </c>
      <c r="J10" s="261" t="s">
        <v>237</v>
      </c>
      <c r="K10" s="261" t="s">
        <v>230</v>
      </c>
      <c r="L10" s="261" t="s">
        <v>231</v>
      </c>
      <c r="M10" s="23">
        <v>380000</v>
      </c>
      <c r="N10" s="23">
        <v>380000</v>
      </c>
      <c r="O10" s="23">
        <v>380000</v>
      </c>
      <c r="P10" s="23"/>
      <c r="Q10" s="23"/>
      <c r="R10" s="23"/>
      <c r="S10" s="23"/>
      <c r="T10" s="23"/>
      <c r="U10" s="23"/>
      <c r="V10" s="23"/>
      <c r="W10" s="23"/>
      <c r="X10" s="23"/>
      <c r="Y10" s="23"/>
    </row>
    <row r="11" ht="19.5" customHeight="1" spans="1:25">
      <c r="A11" s="261" t="s">
        <v>63</v>
      </c>
      <c r="B11" s="262" t="s">
        <v>63</v>
      </c>
      <c r="C11" s="261" t="s">
        <v>299</v>
      </c>
      <c r="D11" s="262" t="s">
        <v>303</v>
      </c>
      <c r="E11" s="263" t="s">
        <v>302</v>
      </c>
      <c r="F11" s="263" t="s">
        <v>303</v>
      </c>
      <c r="G11" s="261" t="s">
        <v>95</v>
      </c>
      <c r="H11" s="261" t="s">
        <v>92</v>
      </c>
      <c r="I11" s="261" t="s">
        <v>307</v>
      </c>
      <c r="J11" s="261" t="s">
        <v>308</v>
      </c>
      <c r="K11" s="261" t="s">
        <v>306</v>
      </c>
      <c r="L11" s="261" t="s">
        <v>305</v>
      </c>
      <c r="M11" s="23">
        <v>45000</v>
      </c>
      <c r="N11" s="23">
        <v>45000</v>
      </c>
      <c r="O11" s="23">
        <v>45000</v>
      </c>
      <c r="P11" s="23"/>
      <c r="Q11" s="23"/>
      <c r="R11" s="23"/>
      <c r="S11" s="23"/>
      <c r="T11" s="23"/>
      <c r="U11" s="23"/>
      <c r="V11" s="23"/>
      <c r="W11" s="23"/>
      <c r="X11" s="23"/>
      <c r="Y11" s="23"/>
    </row>
    <row r="12" ht="19.5" customHeight="1" spans="1:25">
      <c r="A12" s="261" t="s">
        <v>63</v>
      </c>
      <c r="B12" s="262" t="s">
        <v>63</v>
      </c>
      <c r="C12" s="261" t="s">
        <v>299</v>
      </c>
      <c r="D12" s="262" t="s">
        <v>303</v>
      </c>
      <c r="E12" s="263" t="s">
        <v>302</v>
      </c>
      <c r="F12" s="263" t="s">
        <v>303</v>
      </c>
      <c r="G12" s="261" t="s">
        <v>95</v>
      </c>
      <c r="H12" s="261" t="s">
        <v>92</v>
      </c>
      <c r="I12" s="261" t="s">
        <v>304</v>
      </c>
      <c r="J12" s="261" t="s">
        <v>305</v>
      </c>
      <c r="K12" s="261" t="s">
        <v>306</v>
      </c>
      <c r="L12" s="261" t="s">
        <v>305</v>
      </c>
      <c r="M12" s="23">
        <v>2358000</v>
      </c>
      <c r="N12" s="23">
        <v>2358000</v>
      </c>
      <c r="O12" s="23">
        <v>2358000</v>
      </c>
      <c r="P12" s="23"/>
      <c r="Q12" s="23"/>
      <c r="R12" s="23"/>
      <c r="S12" s="23"/>
      <c r="T12" s="23"/>
      <c r="U12" s="23"/>
      <c r="V12" s="23"/>
      <c r="W12" s="23"/>
      <c r="X12" s="23"/>
      <c r="Y12" s="23"/>
    </row>
    <row r="13" ht="19.5" customHeight="1" spans="1:25">
      <c r="A13" s="261" t="s">
        <v>63</v>
      </c>
      <c r="B13" s="262" t="s">
        <v>63</v>
      </c>
      <c r="C13" s="261" t="s">
        <v>299</v>
      </c>
      <c r="D13" s="262" t="s">
        <v>310</v>
      </c>
      <c r="E13" s="263" t="s">
        <v>302</v>
      </c>
      <c r="F13" s="263" t="s">
        <v>310</v>
      </c>
      <c r="G13" s="261" t="s">
        <v>95</v>
      </c>
      <c r="H13" s="261" t="s">
        <v>92</v>
      </c>
      <c r="I13" s="261" t="s">
        <v>238</v>
      </c>
      <c r="J13" s="261" t="s">
        <v>237</v>
      </c>
      <c r="K13" s="261" t="s">
        <v>230</v>
      </c>
      <c r="L13" s="261" t="s">
        <v>231</v>
      </c>
      <c r="M13" s="23">
        <v>700000</v>
      </c>
      <c r="N13" s="23">
        <v>700000</v>
      </c>
      <c r="O13" s="23">
        <v>700000</v>
      </c>
      <c r="P13" s="23"/>
      <c r="Q13" s="23"/>
      <c r="R13" s="23"/>
      <c r="S13" s="23"/>
      <c r="T13" s="23"/>
      <c r="U13" s="23"/>
      <c r="V13" s="23"/>
      <c r="W13" s="23"/>
      <c r="X13" s="23"/>
      <c r="Y13" s="23"/>
    </row>
    <row r="14" ht="19.5" customHeight="1" spans="1:25">
      <c r="A14" s="261" t="s">
        <v>63</v>
      </c>
      <c r="B14" s="262" t="s">
        <v>63</v>
      </c>
      <c r="C14" s="261" t="s">
        <v>299</v>
      </c>
      <c r="D14" s="262" t="s">
        <v>312</v>
      </c>
      <c r="E14" s="263" t="s">
        <v>302</v>
      </c>
      <c r="F14" s="263" t="s">
        <v>312</v>
      </c>
      <c r="G14" s="261" t="s">
        <v>95</v>
      </c>
      <c r="H14" s="261" t="s">
        <v>92</v>
      </c>
      <c r="I14" s="261" t="s">
        <v>238</v>
      </c>
      <c r="J14" s="261" t="s">
        <v>237</v>
      </c>
      <c r="K14" s="261" t="s">
        <v>230</v>
      </c>
      <c r="L14" s="261" t="s">
        <v>231</v>
      </c>
      <c r="M14" s="23">
        <v>300000</v>
      </c>
      <c r="N14" s="23">
        <v>300000</v>
      </c>
      <c r="O14" s="23">
        <v>300000</v>
      </c>
      <c r="P14" s="23"/>
      <c r="Q14" s="23"/>
      <c r="R14" s="23"/>
      <c r="S14" s="23"/>
      <c r="T14" s="23"/>
      <c r="U14" s="23"/>
      <c r="V14" s="23"/>
      <c r="W14" s="23"/>
      <c r="X14" s="23"/>
      <c r="Y14" s="23"/>
    </row>
    <row r="15" ht="19.5" customHeight="1" spans="1:25">
      <c r="A15" s="261" t="s">
        <v>63</v>
      </c>
      <c r="B15" s="262" t="s">
        <v>63</v>
      </c>
      <c r="C15" s="261" t="s">
        <v>299</v>
      </c>
      <c r="D15" s="262" t="s">
        <v>312</v>
      </c>
      <c r="E15" s="263" t="s">
        <v>302</v>
      </c>
      <c r="F15" s="263" t="s">
        <v>312</v>
      </c>
      <c r="G15" s="261" t="s">
        <v>95</v>
      </c>
      <c r="H15" s="261" t="s">
        <v>92</v>
      </c>
      <c r="I15" s="261" t="s">
        <v>234</v>
      </c>
      <c r="J15" s="261" t="s">
        <v>235</v>
      </c>
      <c r="K15" s="261" t="s">
        <v>230</v>
      </c>
      <c r="L15" s="261" t="s">
        <v>231</v>
      </c>
      <c r="M15" s="23">
        <v>100000</v>
      </c>
      <c r="N15" s="23">
        <v>100000</v>
      </c>
      <c r="O15" s="23">
        <v>100000</v>
      </c>
      <c r="P15" s="23"/>
      <c r="Q15" s="23"/>
      <c r="R15" s="23"/>
      <c r="S15" s="23"/>
      <c r="T15" s="23"/>
      <c r="U15" s="23"/>
      <c r="V15" s="23"/>
      <c r="W15" s="23"/>
      <c r="X15" s="23"/>
      <c r="Y15" s="23"/>
    </row>
    <row r="16" ht="19.5" customHeight="1" spans="1:25">
      <c r="A16" s="261" t="s">
        <v>63</v>
      </c>
      <c r="B16" s="262" t="s">
        <v>63</v>
      </c>
      <c r="C16" s="261" t="s">
        <v>299</v>
      </c>
      <c r="D16" s="262" t="s">
        <v>312</v>
      </c>
      <c r="E16" s="263" t="s">
        <v>302</v>
      </c>
      <c r="F16" s="263" t="s">
        <v>312</v>
      </c>
      <c r="G16" s="261" t="s">
        <v>95</v>
      </c>
      <c r="H16" s="261" t="s">
        <v>92</v>
      </c>
      <c r="I16" s="261" t="s">
        <v>313</v>
      </c>
      <c r="J16" s="261" t="s">
        <v>314</v>
      </c>
      <c r="K16" s="261" t="s">
        <v>230</v>
      </c>
      <c r="L16" s="261" t="s">
        <v>231</v>
      </c>
      <c r="M16" s="23">
        <v>30000</v>
      </c>
      <c r="N16" s="23">
        <v>30000</v>
      </c>
      <c r="O16" s="23">
        <v>30000</v>
      </c>
      <c r="P16" s="23"/>
      <c r="Q16" s="23"/>
      <c r="R16" s="23"/>
      <c r="S16" s="23"/>
      <c r="T16" s="23"/>
      <c r="U16" s="23"/>
      <c r="V16" s="23"/>
      <c r="W16" s="23"/>
      <c r="X16" s="23"/>
      <c r="Y16" s="23"/>
    </row>
    <row r="17" ht="19.5" customHeight="1" spans="1:25">
      <c r="A17" s="261" t="s">
        <v>63</v>
      </c>
      <c r="B17" s="262" t="s">
        <v>63</v>
      </c>
      <c r="C17" s="261" t="s">
        <v>299</v>
      </c>
      <c r="D17" s="262" t="s">
        <v>312</v>
      </c>
      <c r="E17" s="263" t="s">
        <v>302</v>
      </c>
      <c r="F17" s="263" t="s">
        <v>312</v>
      </c>
      <c r="G17" s="261" t="s">
        <v>95</v>
      </c>
      <c r="H17" s="261" t="s">
        <v>92</v>
      </c>
      <c r="I17" s="261" t="s">
        <v>251</v>
      </c>
      <c r="J17" s="261" t="s">
        <v>252</v>
      </c>
      <c r="K17" s="261" t="s">
        <v>253</v>
      </c>
      <c r="L17" s="261" t="s">
        <v>252</v>
      </c>
      <c r="M17" s="23">
        <v>220000</v>
      </c>
      <c r="N17" s="23">
        <v>220000</v>
      </c>
      <c r="O17" s="23">
        <v>220000</v>
      </c>
      <c r="P17" s="23"/>
      <c r="Q17" s="23"/>
      <c r="R17" s="23"/>
      <c r="S17" s="23"/>
      <c r="T17" s="23"/>
      <c r="U17" s="23"/>
      <c r="V17" s="23"/>
      <c r="W17" s="23"/>
      <c r="X17" s="23"/>
      <c r="Y17" s="23"/>
    </row>
    <row r="18" ht="19.5" customHeight="1" spans="1:25">
      <c r="A18" s="261" t="s">
        <v>63</v>
      </c>
      <c r="B18" s="262" t="s">
        <v>63</v>
      </c>
      <c r="C18" s="261" t="s">
        <v>299</v>
      </c>
      <c r="D18" s="262" t="s">
        <v>312</v>
      </c>
      <c r="E18" s="263" t="s">
        <v>302</v>
      </c>
      <c r="F18" s="263" t="s">
        <v>312</v>
      </c>
      <c r="G18" s="261" t="s">
        <v>95</v>
      </c>
      <c r="H18" s="261" t="s">
        <v>92</v>
      </c>
      <c r="I18" s="261" t="s">
        <v>244</v>
      </c>
      <c r="J18" s="261" t="s">
        <v>245</v>
      </c>
      <c r="K18" s="261" t="s">
        <v>230</v>
      </c>
      <c r="L18" s="261" t="s">
        <v>231</v>
      </c>
      <c r="M18" s="23">
        <v>400000</v>
      </c>
      <c r="N18" s="23">
        <v>400000</v>
      </c>
      <c r="O18" s="23">
        <v>400000</v>
      </c>
      <c r="P18" s="23"/>
      <c r="Q18" s="23"/>
      <c r="R18" s="23"/>
      <c r="S18" s="23"/>
      <c r="T18" s="23"/>
      <c r="U18" s="23"/>
      <c r="V18" s="23"/>
      <c r="W18" s="23"/>
      <c r="X18" s="23"/>
      <c r="Y18" s="23"/>
    </row>
    <row r="19" ht="19.5" customHeight="1" spans="1:25">
      <c r="A19" s="264" t="s">
        <v>49</v>
      </c>
      <c r="B19" s="265"/>
      <c r="C19" s="265"/>
      <c r="D19" s="265"/>
      <c r="E19" s="265"/>
      <c r="F19" s="265"/>
      <c r="G19" s="266"/>
      <c r="H19" s="266"/>
      <c r="I19" s="266"/>
      <c r="J19" s="266"/>
      <c r="K19" s="266"/>
      <c r="L19" s="274"/>
      <c r="M19" s="23">
        <v>5583000</v>
      </c>
      <c r="N19" s="23">
        <v>5583000</v>
      </c>
      <c r="O19" s="23">
        <v>5583000</v>
      </c>
      <c r="P19" s="23"/>
      <c r="Q19" s="23"/>
      <c r="R19" s="23"/>
      <c r="S19" s="23"/>
      <c r="T19" s="23"/>
      <c r="U19" s="23"/>
      <c r="V19" s="23"/>
      <c r="W19" s="23"/>
      <c r="X19" s="23"/>
      <c r="Y19" s="23"/>
    </row>
  </sheetData>
  <mergeCells count="21">
    <mergeCell ref="A2:Y2"/>
    <mergeCell ref="A3:C3"/>
    <mergeCell ref="M4:Y4"/>
    <mergeCell ref="N5:P5"/>
    <mergeCell ref="Q5:S5"/>
    <mergeCell ref="T5:V5"/>
    <mergeCell ref="W5:Y5"/>
    <mergeCell ref="A19:L19"/>
    <mergeCell ref="A4:A6"/>
    <mergeCell ref="B4:B6"/>
    <mergeCell ref="C4:C6"/>
    <mergeCell ref="D4:D6"/>
    <mergeCell ref="E4:E6"/>
    <mergeCell ref="F4:F6"/>
    <mergeCell ref="G4:G6"/>
    <mergeCell ref="H4:H6"/>
    <mergeCell ref="I4:I6"/>
    <mergeCell ref="J4:J6"/>
    <mergeCell ref="K4:K6"/>
    <mergeCell ref="L4:L6"/>
    <mergeCell ref="M5:M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9"/>
  <sheetViews>
    <sheetView showZeros="0" topLeftCell="D1" workbookViewId="0">
      <selection activeCell="A1" sqref="A1"/>
    </sheetView>
  </sheetViews>
  <sheetFormatPr defaultColWidth="9.14166666666667" defaultRowHeight="12" customHeight="1"/>
  <cols>
    <col min="1" max="1" width="34.2833333333333" customWidth="1"/>
    <col min="2" max="2" width="29" customWidth="1"/>
    <col min="3" max="6" width="23.575" customWidth="1"/>
    <col min="7" max="7" width="25.1416666666667" customWidth="1"/>
    <col min="8" max="9" width="23.575" customWidth="1"/>
    <col min="10" max="10" width="36.85" customWidth="1"/>
  </cols>
  <sheetData>
    <row r="1" ht="18" customHeight="1" spans="10:10">
      <c r="J1" s="242"/>
    </row>
    <row r="2" ht="39.75" customHeight="1" spans="1:10">
      <c r="A2" s="230" t="str">
        <f>"2025"&amp;"年部门项目支出绩效目标表（本级）"</f>
        <v>2025年部门项目支出绩效目标表（本级）</v>
      </c>
      <c r="B2" s="46"/>
      <c r="C2" s="46"/>
      <c r="D2" s="46"/>
      <c r="E2" s="46"/>
      <c r="F2" s="231"/>
      <c r="G2" s="46"/>
      <c r="H2" s="231"/>
      <c r="I2" s="231"/>
      <c r="J2" s="46"/>
    </row>
    <row r="3" ht="17.25" customHeight="1" spans="1:1">
      <c r="A3" s="232" t="str">
        <f>"单位名称："&amp;"中国共产党昆明市委员会政法委员会"</f>
        <v>单位名称：中国共产党昆明市委员会政法委员会</v>
      </c>
    </row>
    <row r="4" ht="44.25" customHeight="1" spans="1:10">
      <c r="A4" s="233" t="s">
        <v>172</v>
      </c>
      <c r="B4" s="233" t="s">
        <v>322</v>
      </c>
      <c r="C4" s="233" t="s">
        <v>323</v>
      </c>
      <c r="D4" s="233" t="s">
        <v>324</v>
      </c>
      <c r="E4" s="233" t="s">
        <v>325</v>
      </c>
      <c r="F4" s="234" t="s">
        <v>326</v>
      </c>
      <c r="G4" s="233" t="s">
        <v>327</v>
      </c>
      <c r="H4" s="234" t="s">
        <v>328</v>
      </c>
      <c r="I4" s="234" t="s">
        <v>329</v>
      </c>
      <c r="J4" s="233" t="s">
        <v>330</v>
      </c>
    </row>
    <row r="5" ht="18.75" customHeight="1" spans="1:10">
      <c r="A5" s="235">
        <v>1</v>
      </c>
      <c r="B5" s="235">
        <v>2</v>
      </c>
      <c r="C5" s="235">
        <v>3</v>
      </c>
      <c r="D5" s="235">
        <v>4</v>
      </c>
      <c r="E5" s="235">
        <v>5</v>
      </c>
      <c r="F5" s="236">
        <v>6</v>
      </c>
      <c r="G5" s="235">
        <v>7</v>
      </c>
      <c r="H5" s="236">
        <v>8</v>
      </c>
      <c r="I5" s="236">
        <v>9</v>
      </c>
      <c r="J5" s="235">
        <v>10</v>
      </c>
    </row>
    <row r="6" ht="27.75" customHeight="1" spans="1:10">
      <c r="A6" s="237" t="s">
        <v>63</v>
      </c>
      <c r="B6" s="238"/>
      <c r="C6" s="238"/>
      <c r="D6" s="238"/>
      <c r="E6" s="239"/>
      <c r="F6" s="240"/>
      <c r="G6" s="239"/>
      <c r="H6" s="240"/>
      <c r="I6" s="240"/>
      <c r="J6" s="239"/>
    </row>
    <row r="7" ht="30" customHeight="1" spans="1:10">
      <c r="A7" s="241" t="s">
        <v>309</v>
      </c>
      <c r="B7" s="27" t="s">
        <v>331</v>
      </c>
      <c r="C7" s="27" t="s">
        <v>332</v>
      </c>
      <c r="D7" s="27" t="s">
        <v>333</v>
      </c>
      <c r="E7" s="27" t="s">
        <v>334</v>
      </c>
      <c r="F7" s="27" t="s">
        <v>335</v>
      </c>
      <c r="G7" s="27" t="s">
        <v>336</v>
      </c>
      <c r="H7" s="27" t="s">
        <v>337</v>
      </c>
      <c r="I7" s="27" t="s">
        <v>338</v>
      </c>
      <c r="J7" s="27" t="s">
        <v>339</v>
      </c>
    </row>
    <row r="8" ht="30" customHeight="1" spans="1:10">
      <c r="A8" s="241" t="s">
        <v>309</v>
      </c>
      <c r="B8" s="27" t="s">
        <v>331</v>
      </c>
      <c r="C8" s="27" t="s">
        <v>332</v>
      </c>
      <c r="D8" s="27" t="s">
        <v>340</v>
      </c>
      <c r="E8" s="27" t="s">
        <v>341</v>
      </c>
      <c r="F8" s="27" t="s">
        <v>342</v>
      </c>
      <c r="G8" s="27" t="s">
        <v>343</v>
      </c>
      <c r="H8" s="27" t="s">
        <v>344</v>
      </c>
      <c r="I8" s="27" t="s">
        <v>338</v>
      </c>
      <c r="J8" s="27" t="s">
        <v>345</v>
      </c>
    </row>
    <row r="9" ht="30" customHeight="1" spans="1:10">
      <c r="A9" s="241" t="s">
        <v>309</v>
      </c>
      <c r="B9" s="27" t="s">
        <v>331</v>
      </c>
      <c r="C9" s="27" t="s">
        <v>346</v>
      </c>
      <c r="D9" s="27" t="s">
        <v>347</v>
      </c>
      <c r="E9" s="27" t="s">
        <v>348</v>
      </c>
      <c r="F9" s="27" t="s">
        <v>349</v>
      </c>
      <c r="G9" s="27" t="s">
        <v>350</v>
      </c>
      <c r="H9" s="27" t="s">
        <v>351</v>
      </c>
      <c r="I9" s="27" t="s">
        <v>352</v>
      </c>
      <c r="J9" s="27" t="s">
        <v>353</v>
      </c>
    </row>
    <row r="10" ht="30" customHeight="1" spans="1:10">
      <c r="A10" s="241" t="s">
        <v>309</v>
      </c>
      <c r="B10" s="27" t="s">
        <v>331</v>
      </c>
      <c r="C10" s="27" t="s">
        <v>354</v>
      </c>
      <c r="D10" s="27" t="s">
        <v>355</v>
      </c>
      <c r="E10" s="27" t="s">
        <v>356</v>
      </c>
      <c r="F10" s="27" t="s">
        <v>349</v>
      </c>
      <c r="G10" s="27" t="s">
        <v>357</v>
      </c>
      <c r="H10" s="27" t="s">
        <v>351</v>
      </c>
      <c r="I10" s="27" t="s">
        <v>352</v>
      </c>
      <c r="J10" s="27" t="s">
        <v>353</v>
      </c>
    </row>
    <row r="11" ht="30" customHeight="1" spans="1:10">
      <c r="A11" s="241" t="s">
        <v>300</v>
      </c>
      <c r="B11" s="27" t="s">
        <v>358</v>
      </c>
      <c r="C11" s="27" t="s">
        <v>332</v>
      </c>
      <c r="D11" s="27" t="s">
        <v>333</v>
      </c>
      <c r="E11" s="27" t="s">
        <v>359</v>
      </c>
      <c r="F11" s="27" t="s">
        <v>335</v>
      </c>
      <c r="G11" s="27" t="s">
        <v>360</v>
      </c>
      <c r="H11" s="27" t="s">
        <v>361</v>
      </c>
      <c r="I11" s="27" t="s">
        <v>338</v>
      </c>
      <c r="J11" s="27" t="s">
        <v>362</v>
      </c>
    </row>
    <row r="12" ht="30" customHeight="1" spans="1:10">
      <c r="A12" s="241" t="s">
        <v>300</v>
      </c>
      <c r="B12" s="27" t="s">
        <v>358</v>
      </c>
      <c r="C12" s="27" t="s">
        <v>332</v>
      </c>
      <c r="D12" s="27" t="s">
        <v>363</v>
      </c>
      <c r="E12" s="27" t="s">
        <v>364</v>
      </c>
      <c r="F12" s="27" t="s">
        <v>349</v>
      </c>
      <c r="G12" s="27" t="s">
        <v>365</v>
      </c>
      <c r="H12" s="27" t="s">
        <v>361</v>
      </c>
      <c r="I12" s="27" t="s">
        <v>338</v>
      </c>
      <c r="J12" s="27" t="s">
        <v>366</v>
      </c>
    </row>
    <row r="13" ht="30" customHeight="1" spans="1:10">
      <c r="A13" s="241" t="s">
        <v>300</v>
      </c>
      <c r="B13" s="27" t="s">
        <v>358</v>
      </c>
      <c r="C13" s="27" t="s">
        <v>332</v>
      </c>
      <c r="D13" s="27" t="s">
        <v>340</v>
      </c>
      <c r="E13" s="27" t="s">
        <v>367</v>
      </c>
      <c r="F13" s="27" t="s">
        <v>349</v>
      </c>
      <c r="G13" s="27" t="s">
        <v>368</v>
      </c>
      <c r="H13" s="27" t="s">
        <v>344</v>
      </c>
      <c r="I13" s="27" t="s">
        <v>338</v>
      </c>
      <c r="J13" s="27" t="s">
        <v>369</v>
      </c>
    </row>
    <row r="14" ht="30" customHeight="1" spans="1:10">
      <c r="A14" s="241" t="s">
        <v>300</v>
      </c>
      <c r="B14" s="27" t="s">
        <v>358</v>
      </c>
      <c r="C14" s="27" t="s">
        <v>332</v>
      </c>
      <c r="D14" s="27" t="s">
        <v>370</v>
      </c>
      <c r="E14" s="27" t="s">
        <v>371</v>
      </c>
      <c r="F14" s="27" t="s">
        <v>349</v>
      </c>
      <c r="G14" s="27" t="s">
        <v>350</v>
      </c>
      <c r="H14" s="27" t="s">
        <v>372</v>
      </c>
      <c r="I14" s="27" t="s">
        <v>338</v>
      </c>
      <c r="J14" s="27" t="s">
        <v>373</v>
      </c>
    </row>
    <row r="15" ht="30" customHeight="1" spans="1:10">
      <c r="A15" s="241" t="s">
        <v>300</v>
      </c>
      <c r="B15" s="27" t="s">
        <v>358</v>
      </c>
      <c r="C15" s="27" t="s">
        <v>346</v>
      </c>
      <c r="D15" s="27" t="s">
        <v>347</v>
      </c>
      <c r="E15" s="27" t="s">
        <v>374</v>
      </c>
      <c r="F15" s="27" t="s">
        <v>349</v>
      </c>
      <c r="G15" s="27" t="s">
        <v>375</v>
      </c>
      <c r="H15" s="27" t="s">
        <v>361</v>
      </c>
      <c r="I15" s="27" t="s">
        <v>338</v>
      </c>
      <c r="J15" s="27" t="s">
        <v>376</v>
      </c>
    </row>
    <row r="16" ht="30" customHeight="1" spans="1:10">
      <c r="A16" s="241" t="s">
        <v>300</v>
      </c>
      <c r="B16" s="27" t="s">
        <v>358</v>
      </c>
      <c r="C16" s="27" t="s">
        <v>354</v>
      </c>
      <c r="D16" s="27" t="s">
        <v>355</v>
      </c>
      <c r="E16" s="27" t="s">
        <v>377</v>
      </c>
      <c r="F16" s="27" t="s">
        <v>335</v>
      </c>
      <c r="G16" s="27" t="s">
        <v>350</v>
      </c>
      <c r="H16" s="27" t="s">
        <v>351</v>
      </c>
      <c r="I16" s="27" t="s">
        <v>352</v>
      </c>
      <c r="J16" s="27" t="s">
        <v>378</v>
      </c>
    </row>
    <row r="17" ht="30" customHeight="1" spans="1:10">
      <c r="A17" s="241" t="s">
        <v>312</v>
      </c>
      <c r="B17" s="27" t="s">
        <v>379</v>
      </c>
      <c r="C17" s="27" t="s">
        <v>332</v>
      </c>
      <c r="D17" s="27" t="s">
        <v>333</v>
      </c>
      <c r="E17" s="27" t="s">
        <v>380</v>
      </c>
      <c r="F17" s="27" t="s">
        <v>349</v>
      </c>
      <c r="G17" s="27" t="s">
        <v>381</v>
      </c>
      <c r="H17" s="27" t="s">
        <v>337</v>
      </c>
      <c r="I17" s="27" t="s">
        <v>338</v>
      </c>
      <c r="J17" s="27" t="s">
        <v>382</v>
      </c>
    </row>
    <row r="18" ht="30" customHeight="1" spans="1:10">
      <c r="A18" s="241" t="s">
        <v>312</v>
      </c>
      <c r="B18" s="27" t="s">
        <v>379</v>
      </c>
      <c r="C18" s="27" t="s">
        <v>332</v>
      </c>
      <c r="D18" s="27" t="s">
        <v>363</v>
      </c>
      <c r="E18" s="27" t="s">
        <v>383</v>
      </c>
      <c r="F18" s="27" t="s">
        <v>335</v>
      </c>
      <c r="G18" s="27" t="s">
        <v>384</v>
      </c>
      <c r="H18" s="27" t="s">
        <v>351</v>
      </c>
      <c r="I18" s="27" t="s">
        <v>338</v>
      </c>
      <c r="J18" s="27" t="s">
        <v>385</v>
      </c>
    </row>
    <row r="19" ht="30" customHeight="1" spans="1:10">
      <c r="A19" s="241" t="s">
        <v>312</v>
      </c>
      <c r="B19" s="27" t="s">
        <v>379</v>
      </c>
      <c r="C19" s="27" t="s">
        <v>332</v>
      </c>
      <c r="D19" s="27" t="s">
        <v>340</v>
      </c>
      <c r="E19" s="27" t="s">
        <v>386</v>
      </c>
      <c r="F19" s="27" t="s">
        <v>342</v>
      </c>
      <c r="G19" s="27" t="s">
        <v>387</v>
      </c>
      <c r="H19" s="27" t="s">
        <v>344</v>
      </c>
      <c r="I19" s="27" t="s">
        <v>338</v>
      </c>
      <c r="J19" s="27" t="s">
        <v>388</v>
      </c>
    </row>
    <row r="20" ht="30" customHeight="1" spans="1:10">
      <c r="A20" s="241" t="s">
        <v>312</v>
      </c>
      <c r="B20" s="27" t="s">
        <v>379</v>
      </c>
      <c r="C20" s="27" t="s">
        <v>332</v>
      </c>
      <c r="D20" s="27" t="s">
        <v>370</v>
      </c>
      <c r="E20" s="27" t="s">
        <v>371</v>
      </c>
      <c r="F20" s="27" t="s">
        <v>349</v>
      </c>
      <c r="G20" s="27" t="s">
        <v>389</v>
      </c>
      <c r="H20" s="27" t="s">
        <v>372</v>
      </c>
      <c r="I20" s="27" t="s">
        <v>338</v>
      </c>
      <c r="J20" s="27" t="s">
        <v>390</v>
      </c>
    </row>
    <row r="21" ht="30" customHeight="1" spans="1:10">
      <c r="A21" s="241" t="s">
        <v>312</v>
      </c>
      <c r="B21" s="27" t="s">
        <v>379</v>
      </c>
      <c r="C21" s="27" t="s">
        <v>346</v>
      </c>
      <c r="D21" s="27" t="s">
        <v>391</v>
      </c>
      <c r="E21" s="27" t="s">
        <v>392</v>
      </c>
      <c r="F21" s="27" t="s">
        <v>335</v>
      </c>
      <c r="G21" s="27" t="s">
        <v>393</v>
      </c>
      <c r="H21" s="27" t="s">
        <v>351</v>
      </c>
      <c r="I21" s="27" t="s">
        <v>352</v>
      </c>
      <c r="J21" s="27" t="s">
        <v>394</v>
      </c>
    </row>
    <row r="22" ht="30" customHeight="1" spans="1:10">
      <c r="A22" s="241" t="s">
        <v>312</v>
      </c>
      <c r="B22" s="27" t="s">
        <v>379</v>
      </c>
      <c r="C22" s="27" t="s">
        <v>346</v>
      </c>
      <c r="D22" s="27" t="s">
        <v>347</v>
      </c>
      <c r="E22" s="27" t="s">
        <v>395</v>
      </c>
      <c r="F22" s="27" t="s">
        <v>335</v>
      </c>
      <c r="G22" s="27" t="s">
        <v>396</v>
      </c>
      <c r="H22" s="27" t="s">
        <v>351</v>
      </c>
      <c r="I22" s="27" t="s">
        <v>352</v>
      </c>
      <c r="J22" s="27" t="s">
        <v>397</v>
      </c>
    </row>
    <row r="23" ht="30" customHeight="1" spans="1:10">
      <c r="A23" s="241" t="s">
        <v>312</v>
      </c>
      <c r="B23" s="27" t="s">
        <v>379</v>
      </c>
      <c r="C23" s="27" t="s">
        <v>354</v>
      </c>
      <c r="D23" s="27" t="s">
        <v>355</v>
      </c>
      <c r="E23" s="27" t="s">
        <v>398</v>
      </c>
      <c r="F23" s="27" t="s">
        <v>335</v>
      </c>
      <c r="G23" s="27" t="s">
        <v>384</v>
      </c>
      <c r="H23" s="27" t="s">
        <v>351</v>
      </c>
      <c r="I23" s="27" t="s">
        <v>352</v>
      </c>
      <c r="J23" s="27" t="s">
        <v>399</v>
      </c>
    </row>
    <row r="24" ht="30" customHeight="1" spans="1:10">
      <c r="A24" s="241" t="s">
        <v>303</v>
      </c>
      <c r="B24" s="27" t="s">
        <v>400</v>
      </c>
      <c r="C24" s="27" t="s">
        <v>332</v>
      </c>
      <c r="D24" s="27" t="s">
        <v>333</v>
      </c>
      <c r="E24" s="27" t="s">
        <v>401</v>
      </c>
      <c r="F24" s="27" t="s">
        <v>335</v>
      </c>
      <c r="G24" s="27" t="s">
        <v>289</v>
      </c>
      <c r="H24" s="27" t="s">
        <v>337</v>
      </c>
      <c r="I24" s="27" t="s">
        <v>338</v>
      </c>
      <c r="J24" s="27" t="s">
        <v>402</v>
      </c>
    </row>
    <row r="25" ht="30" customHeight="1" spans="1:10">
      <c r="A25" s="241" t="s">
        <v>303</v>
      </c>
      <c r="B25" s="27" t="s">
        <v>400</v>
      </c>
      <c r="C25" s="27" t="s">
        <v>332</v>
      </c>
      <c r="D25" s="27" t="s">
        <v>333</v>
      </c>
      <c r="E25" s="27" t="s">
        <v>403</v>
      </c>
      <c r="F25" s="27" t="s">
        <v>335</v>
      </c>
      <c r="G25" s="27" t="s">
        <v>289</v>
      </c>
      <c r="H25" s="27" t="s">
        <v>337</v>
      </c>
      <c r="I25" s="27" t="s">
        <v>338</v>
      </c>
      <c r="J25" s="27" t="s">
        <v>404</v>
      </c>
    </row>
    <row r="26" ht="30" customHeight="1" spans="1:10">
      <c r="A26" s="241" t="s">
        <v>303</v>
      </c>
      <c r="B26" s="27" t="s">
        <v>400</v>
      </c>
      <c r="C26" s="27" t="s">
        <v>332</v>
      </c>
      <c r="D26" s="27" t="s">
        <v>363</v>
      </c>
      <c r="E26" s="27" t="s">
        <v>405</v>
      </c>
      <c r="F26" s="27" t="s">
        <v>335</v>
      </c>
      <c r="G26" s="27" t="s">
        <v>406</v>
      </c>
      <c r="H26" s="27" t="s">
        <v>351</v>
      </c>
      <c r="I26" s="27" t="s">
        <v>338</v>
      </c>
      <c r="J26" s="27" t="s">
        <v>407</v>
      </c>
    </row>
    <row r="27" ht="30" customHeight="1" spans="1:10">
      <c r="A27" s="241" t="s">
        <v>303</v>
      </c>
      <c r="B27" s="27" t="s">
        <v>400</v>
      </c>
      <c r="C27" s="27" t="s">
        <v>332</v>
      </c>
      <c r="D27" s="27" t="s">
        <v>340</v>
      </c>
      <c r="E27" s="27" t="s">
        <v>340</v>
      </c>
      <c r="F27" s="27" t="s">
        <v>342</v>
      </c>
      <c r="G27" s="27" t="s">
        <v>408</v>
      </c>
      <c r="H27" s="27" t="s">
        <v>344</v>
      </c>
      <c r="I27" s="27" t="s">
        <v>338</v>
      </c>
      <c r="J27" s="27" t="s">
        <v>409</v>
      </c>
    </row>
    <row r="28" ht="30" customHeight="1" spans="1:10">
      <c r="A28" s="241" t="s">
        <v>303</v>
      </c>
      <c r="B28" s="27" t="s">
        <v>400</v>
      </c>
      <c r="C28" s="27" t="s">
        <v>332</v>
      </c>
      <c r="D28" s="27" t="s">
        <v>370</v>
      </c>
      <c r="E28" s="27" t="s">
        <v>371</v>
      </c>
      <c r="F28" s="27" t="s">
        <v>349</v>
      </c>
      <c r="G28" s="27" t="s">
        <v>410</v>
      </c>
      <c r="H28" s="27" t="s">
        <v>372</v>
      </c>
      <c r="I28" s="27" t="s">
        <v>338</v>
      </c>
      <c r="J28" s="27" t="s">
        <v>409</v>
      </c>
    </row>
    <row r="29" ht="30" customHeight="1" spans="1:10">
      <c r="A29" s="241" t="s">
        <v>303</v>
      </c>
      <c r="B29" s="27" t="s">
        <v>400</v>
      </c>
      <c r="C29" s="27" t="s">
        <v>346</v>
      </c>
      <c r="D29" s="27" t="s">
        <v>391</v>
      </c>
      <c r="E29" s="27" t="s">
        <v>411</v>
      </c>
      <c r="F29" s="27" t="s">
        <v>349</v>
      </c>
      <c r="G29" s="27" t="s">
        <v>350</v>
      </c>
      <c r="H29" s="27" t="s">
        <v>351</v>
      </c>
      <c r="I29" s="27" t="s">
        <v>338</v>
      </c>
      <c r="J29" s="27" t="s">
        <v>412</v>
      </c>
    </row>
    <row r="30" ht="30" customHeight="1" spans="1:10">
      <c r="A30" s="241" t="s">
        <v>303</v>
      </c>
      <c r="B30" s="27" t="s">
        <v>400</v>
      </c>
      <c r="C30" s="27" t="s">
        <v>354</v>
      </c>
      <c r="D30" s="27" t="s">
        <v>355</v>
      </c>
      <c r="E30" s="27" t="s">
        <v>413</v>
      </c>
      <c r="F30" s="27" t="s">
        <v>335</v>
      </c>
      <c r="G30" s="27" t="s">
        <v>350</v>
      </c>
      <c r="H30" s="27" t="s">
        <v>351</v>
      </c>
      <c r="I30" s="27" t="s">
        <v>352</v>
      </c>
      <c r="J30" s="27" t="s">
        <v>414</v>
      </c>
    </row>
    <row r="31" ht="30" customHeight="1" spans="1:10">
      <c r="A31" s="241" t="s">
        <v>311</v>
      </c>
      <c r="B31" s="27" t="s">
        <v>415</v>
      </c>
      <c r="C31" s="27" t="s">
        <v>332</v>
      </c>
      <c r="D31" s="27" t="s">
        <v>333</v>
      </c>
      <c r="E31" s="27" t="s">
        <v>416</v>
      </c>
      <c r="F31" s="27" t="s">
        <v>349</v>
      </c>
      <c r="G31" s="27" t="s">
        <v>75</v>
      </c>
      <c r="H31" s="27" t="s">
        <v>361</v>
      </c>
      <c r="I31" s="27" t="s">
        <v>338</v>
      </c>
      <c r="J31" s="27" t="s">
        <v>417</v>
      </c>
    </row>
    <row r="32" ht="30" customHeight="1" spans="1:10">
      <c r="A32" s="241" t="s">
        <v>311</v>
      </c>
      <c r="B32" s="27" t="s">
        <v>415</v>
      </c>
      <c r="C32" s="27" t="s">
        <v>332</v>
      </c>
      <c r="D32" s="27" t="s">
        <v>370</v>
      </c>
      <c r="E32" s="27" t="s">
        <v>371</v>
      </c>
      <c r="F32" s="27" t="s">
        <v>349</v>
      </c>
      <c r="G32" s="27" t="s">
        <v>418</v>
      </c>
      <c r="H32" s="27" t="s">
        <v>419</v>
      </c>
      <c r="I32" s="27" t="s">
        <v>338</v>
      </c>
      <c r="J32" s="27" t="s">
        <v>417</v>
      </c>
    </row>
    <row r="33" ht="30" customHeight="1" spans="1:10">
      <c r="A33" s="241" t="s">
        <v>311</v>
      </c>
      <c r="B33" s="27" t="s">
        <v>415</v>
      </c>
      <c r="C33" s="27" t="s">
        <v>346</v>
      </c>
      <c r="D33" s="27" t="s">
        <v>391</v>
      </c>
      <c r="E33" s="27" t="s">
        <v>420</v>
      </c>
      <c r="F33" s="27" t="s">
        <v>335</v>
      </c>
      <c r="G33" s="27" t="s">
        <v>421</v>
      </c>
      <c r="H33" s="27" t="s">
        <v>351</v>
      </c>
      <c r="I33" s="27" t="s">
        <v>352</v>
      </c>
      <c r="J33" s="27" t="s">
        <v>417</v>
      </c>
    </row>
    <row r="34" ht="30" customHeight="1" spans="1:10">
      <c r="A34" s="241" t="s">
        <v>311</v>
      </c>
      <c r="B34" s="27" t="s">
        <v>415</v>
      </c>
      <c r="C34" s="27" t="s">
        <v>354</v>
      </c>
      <c r="D34" s="27" t="s">
        <v>355</v>
      </c>
      <c r="E34" s="27" t="s">
        <v>422</v>
      </c>
      <c r="F34" s="27" t="s">
        <v>335</v>
      </c>
      <c r="G34" s="27" t="s">
        <v>396</v>
      </c>
      <c r="H34" s="27" t="s">
        <v>351</v>
      </c>
      <c r="I34" s="27" t="s">
        <v>352</v>
      </c>
      <c r="J34" s="27" t="s">
        <v>417</v>
      </c>
    </row>
    <row r="35" ht="30" customHeight="1" spans="1:10">
      <c r="A35" s="241" t="s">
        <v>310</v>
      </c>
      <c r="B35" s="27" t="s">
        <v>423</v>
      </c>
      <c r="C35" s="27" t="s">
        <v>332</v>
      </c>
      <c r="D35" s="27" t="s">
        <v>333</v>
      </c>
      <c r="E35" s="27" t="s">
        <v>424</v>
      </c>
      <c r="F35" s="27" t="s">
        <v>349</v>
      </c>
      <c r="G35" s="27" t="s">
        <v>425</v>
      </c>
      <c r="H35" s="27" t="s">
        <v>426</v>
      </c>
      <c r="I35" s="27" t="s">
        <v>338</v>
      </c>
      <c r="J35" s="27" t="s">
        <v>427</v>
      </c>
    </row>
    <row r="36" ht="30" customHeight="1" spans="1:10">
      <c r="A36" s="241" t="s">
        <v>310</v>
      </c>
      <c r="B36" s="27" t="s">
        <v>423</v>
      </c>
      <c r="C36" s="27" t="s">
        <v>332</v>
      </c>
      <c r="D36" s="27" t="s">
        <v>363</v>
      </c>
      <c r="E36" s="27" t="s">
        <v>428</v>
      </c>
      <c r="F36" s="27" t="s">
        <v>349</v>
      </c>
      <c r="G36" s="27" t="s">
        <v>350</v>
      </c>
      <c r="H36" s="27" t="s">
        <v>426</v>
      </c>
      <c r="I36" s="27" t="s">
        <v>338</v>
      </c>
      <c r="J36" s="27" t="s">
        <v>429</v>
      </c>
    </row>
    <row r="37" ht="30" customHeight="1" spans="1:10">
      <c r="A37" s="241" t="s">
        <v>310</v>
      </c>
      <c r="B37" s="27" t="s">
        <v>423</v>
      </c>
      <c r="C37" s="27" t="s">
        <v>332</v>
      </c>
      <c r="D37" s="27" t="s">
        <v>340</v>
      </c>
      <c r="E37" s="27" t="s">
        <v>430</v>
      </c>
      <c r="F37" s="27" t="s">
        <v>342</v>
      </c>
      <c r="G37" s="27" t="s">
        <v>431</v>
      </c>
      <c r="H37" s="27" t="s">
        <v>344</v>
      </c>
      <c r="I37" s="27" t="s">
        <v>338</v>
      </c>
      <c r="J37" s="27" t="s">
        <v>432</v>
      </c>
    </row>
    <row r="38" ht="30" customHeight="1" spans="1:10">
      <c r="A38" s="241" t="s">
        <v>310</v>
      </c>
      <c r="B38" s="27" t="s">
        <v>423</v>
      </c>
      <c r="C38" s="27" t="s">
        <v>346</v>
      </c>
      <c r="D38" s="27" t="s">
        <v>391</v>
      </c>
      <c r="E38" s="27" t="s">
        <v>433</v>
      </c>
      <c r="F38" s="27" t="s">
        <v>349</v>
      </c>
      <c r="G38" s="27" t="s">
        <v>434</v>
      </c>
      <c r="H38" s="27" t="s">
        <v>351</v>
      </c>
      <c r="I38" s="27" t="s">
        <v>352</v>
      </c>
      <c r="J38" s="27" t="s">
        <v>435</v>
      </c>
    </row>
    <row r="39" ht="30" customHeight="1" spans="1:10">
      <c r="A39" s="241" t="s">
        <v>310</v>
      </c>
      <c r="B39" s="27" t="s">
        <v>423</v>
      </c>
      <c r="C39" s="27" t="s">
        <v>354</v>
      </c>
      <c r="D39" s="27" t="s">
        <v>355</v>
      </c>
      <c r="E39" s="27" t="s">
        <v>436</v>
      </c>
      <c r="F39" s="27" t="s">
        <v>335</v>
      </c>
      <c r="G39" s="27" t="s">
        <v>406</v>
      </c>
      <c r="H39" s="27" t="s">
        <v>351</v>
      </c>
      <c r="I39" s="27" t="s">
        <v>352</v>
      </c>
      <c r="J39" s="27" t="s">
        <v>437</v>
      </c>
    </row>
  </sheetData>
  <mergeCells count="14">
    <mergeCell ref="A2:J2"/>
    <mergeCell ref="A3:H3"/>
    <mergeCell ref="A7:A10"/>
    <mergeCell ref="A11:A16"/>
    <mergeCell ref="A17:A23"/>
    <mergeCell ref="A24:A30"/>
    <mergeCell ref="A31:A34"/>
    <mergeCell ref="A35:A39"/>
    <mergeCell ref="B7:B10"/>
    <mergeCell ref="B11:B16"/>
    <mergeCell ref="B17:B23"/>
    <mergeCell ref="B24:B30"/>
    <mergeCell ref="B31:B34"/>
    <mergeCell ref="B35:B3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0"/>
  <sheetViews>
    <sheetView showZeros="0" workbookViewId="0">
      <selection activeCell="A10" sqref="A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97"/>
      <c r="B1" s="198"/>
      <c r="C1" s="198"/>
      <c r="D1" s="199"/>
      <c r="E1" s="199"/>
      <c r="F1" s="199"/>
      <c r="G1" s="198"/>
      <c r="H1" s="198"/>
      <c r="I1" s="199"/>
    </row>
    <row r="2" ht="41.25" customHeight="1" spans="1:9">
      <c r="A2" s="200" t="str">
        <f>"2025"&amp;"年部门新增资产配置预算表"</f>
        <v>2025年部门新增资产配置预算表</v>
      </c>
      <c r="B2" s="198"/>
      <c r="C2" s="198"/>
      <c r="D2" s="199"/>
      <c r="E2" s="199"/>
      <c r="F2" s="199"/>
      <c r="G2" s="198"/>
      <c r="H2" s="198"/>
      <c r="I2" s="199"/>
    </row>
    <row r="3" customHeight="1" spans="1:9">
      <c r="A3" s="201" t="s">
        <v>169</v>
      </c>
      <c r="B3" s="202"/>
      <c r="C3" s="202"/>
      <c r="D3" s="197"/>
      <c r="F3" s="199"/>
      <c r="G3" s="198"/>
      <c r="H3" s="198"/>
      <c r="I3" s="228" t="s">
        <v>0</v>
      </c>
    </row>
    <row r="4" ht="28.5" customHeight="1" spans="1:9">
      <c r="A4" s="203" t="s">
        <v>170</v>
      </c>
      <c r="B4" s="204" t="s">
        <v>171</v>
      </c>
      <c r="C4" s="205" t="s">
        <v>438</v>
      </c>
      <c r="D4" s="203" t="s">
        <v>439</v>
      </c>
      <c r="E4" s="203" t="s">
        <v>440</v>
      </c>
      <c r="F4" s="203" t="s">
        <v>441</v>
      </c>
      <c r="G4" s="206" t="s">
        <v>442</v>
      </c>
      <c r="H4" s="207"/>
      <c r="I4" s="229"/>
    </row>
    <row r="5" ht="21" customHeight="1" spans="1:9">
      <c r="A5" s="208"/>
      <c r="B5" s="209"/>
      <c r="C5" s="209"/>
      <c r="D5" s="210"/>
      <c r="E5" s="209"/>
      <c r="F5" s="209"/>
      <c r="G5" s="211" t="s">
        <v>443</v>
      </c>
      <c r="H5" s="211" t="s">
        <v>444</v>
      </c>
      <c r="I5" s="211" t="s">
        <v>445</v>
      </c>
    </row>
    <row r="6" ht="17.25" customHeight="1" spans="1:9">
      <c r="A6" s="212" t="s">
        <v>74</v>
      </c>
      <c r="B6" s="213"/>
      <c r="C6" s="214" t="s">
        <v>75</v>
      </c>
      <c r="D6" s="212" t="s">
        <v>76</v>
      </c>
      <c r="E6" s="215" t="s">
        <v>77</v>
      </c>
      <c r="F6" s="212" t="s">
        <v>78</v>
      </c>
      <c r="G6" s="214" t="s">
        <v>79</v>
      </c>
      <c r="H6" s="208" t="s">
        <v>80</v>
      </c>
      <c r="I6" s="215" t="s">
        <v>81</v>
      </c>
    </row>
    <row r="7" ht="19.5" customHeight="1" spans="1:9">
      <c r="A7" s="216"/>
      <c r="B7" s="217"/>
      <c r="C7" s="217"/>
      <c r="D7" s="218"/>
      <c r="E7" s="219"/>
      <c r="F7" s="220"/>
      <c r="G7" s="221"/>
      <c r="H7" s="222"/>
      <c r="I7" s="222"/>
    </row>
    <row r="8" ht="19.5" customHeight="1" spans="1:9">
      <c r="A8" s="223" t="s">
        <v>49</v>
      </c>
      <c r="B8" s="224"/>
      <c r="C8" s="224"/>
      <c r="D8" s="225"/>
      <c r="E8" s="226"/>
      <c r="F8" s="227"/>
      <c r="G8" s="221"/>
      <c r="H8" s="222"/>
      <c r="I8" s="222"/>
    </row>
    <row r="10" customHeight="1" spans="1:1">
      <c r="A10" t="s">
        <v>446</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4"/>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4.425" customWidth="1"/>
    <col min="5" max="5" width="21.2833333333333" customWidth="1"/>
    <col min="6" max="6" width="21.7083333333333" customWidth="1"/>
    <col min="7" max="7" width="35.2833333333333" customWidth="1"/>
    <col min="8" max="8" width="7.70833333333333" customWidth="1"/>
    <col min="9" max="9" width="11.1416666666667" customWidth="1"/>
    <col min="10" max="10" width="13.2833333333333" customWidth="1"/>
    <col min="11" max="20" width="20" customWidth="1"/>
    <col min="21" max="21" width="19.85" customWidth="1"/>
    <col min="22" max="22" width="20" customWidth="1"/>
  </cols>
  <sheetData>
    <row r="1" ht="15.75" customHeight="1" spans="2:22">
      <c r="B1" s="151"/>
      <c r="C1" s="151"/>
      <c r="D1" s="151"/>
      <c r="E1" s="151"/>
      <c r="T1" s="187"/>
      <c r="U1" s="187"/>
      <c r="V1" s="188"/>
    </row>
    <row r="2" ht="41.25" customHeight="1" spans="1:22">
      <c r="A2" s="152" t="str">
        <f>"2025"&amp;"年部门政府采购预算表"</f>
        <v>2025年部门政府采购预算表</v>
      </c>
      <c r="B2" s="153"/>
      <c r="C2" s="153"/>
      <c r="D2" s="153"/>
      <c r="E2" s="153"/>
      <c r="F2" s="154"/>
      <c r="G2" s="154"/>
      <c r="H2" s="154"/>
      <c r="I2" s="154"/>
      <c r="J2" s="154"/>
      <c r="K2" s="154"/>
      <c r="L2" s="154"/>
      <c r="M2" s="154"/>
      <c r="N2" s="154"/>
      <c r="O2" s="153"/>
      <c r="P2" s="154"/>
      <c r="Q2" s="154"/>
      <c r="R2" s="153"/>
      <c r="S2" s="154"/>
      <c r="T2" s="153"/>
      <c r="U2" s="153"/>
      <c r="V2" s="154"/>
    </row>
    <row r="3" ht="18.75" customHeight="1" spans="1:22">
      <c r="A3" s="155" t="str">
        <f>"单位名称："&amp;"中国共产党昆明市委员会政法委员会"</f>
        <v>单位名称：中国共产党昆明市委员会政法委员会</v>
      </c>
      <c r="B3" s="156"/>
      <c r="C3" s="156"/>
      <c r="D3" s="156"/>
      <c r="E3" s="156"/>
      <c r="F3" s="157"/>
      <c r="G3" s="157"/>
      <c r="H3" s="157"/>
      <c r="I3" s="157"/>
      <c r="J3" s="157"/>
      <c r="K3" s="157"/>
      <c r="L3" s="157"/>
      <c r="M3" s="157"/>
      <c r="N3" s="157"/>
      <c r="T3" s="189"/>
      <c r="U3" s="189"/>
      <c r="V3" s="190" t="s">
        <v>0</v>
      </c>
    </row>
    <row r="4" ht="15.75" customHeight="1" spans="1:22">
      <c r="A4" s="158" t="s">
        <v>170</v>
      </c>
      <c r="B4" s="159" t="s">
        <v>171</v>
      </c>
      <c r="C4" s="159" t="s">
        <v>172</v>
      </c>
      <c r="D4" s="159" t="s">
        <v>174</v>
      </c>
      <c r="E4" s="159" t="s">
        <v>175</v>
      </c>
      <c r="F4" s="160" t="s">
        <v>447</v>
      </c>
      <c r="G4" s="160" t="s">
        <v>448</v>
      </c>
      <c r="H4" s="160" t="s">
        <v>449</v>
      </c>
      <c r="I4" s="160" t="s">
        <v>443</v>
      </c>
      <c r="J4" s="160" t="s">
        <v>444</v>
      </c>
      <c r="K4" s="177" t="s">
        <v>450</v>
      </c>
      <c r="L4" s="177"/>
      <c r="M4" s="177"/>
      <c r="N4" s="177"/>
      <c r="O4" s="178"/>
      <c r="P4" s="177"/>
      <c r="Q4" s="177"/>
      <c r="R4" s="191"/>
      <c r="S4" s="177"/>
      <c r="T4" s="178"/>
      <c r="U4" s="191"/>
      <c r="V4" s="192"/>
    </row>
    <row r="5" ht="17.25" customHeight="1" spans="1:22">
      <c r="A5" s="161"/>
      <c r="B5" s="162"/>
      <c r="C5" s="162"/>
      <c r="D5" s="162"/>
      <c r="E5" s="162"/>
      <c r="F5" s="163"/>
      <c r="G5" s="163"/>
      <c r="H5" s="163"/>
      <c r="I5" s="163"/>
      <c r="J5" s="163"/>
      <c r="K5" s="163" t="s">
        <v>49</v>
      </c>
      <c r="L5" s="163" t="s">
        <v>52</v>
      </c>
      <c r="M5" s="163" t="s">
        <v>53</v>
      </c>
      <c r="N5" s="163" t="s">
        <v>54</v>
      </c>
      <c r="O5" s="179" t="s">
        <v>55</v>
      </c>
      <c r="P5" s="180" t="s">
        <v>451</v>
      </c>
      <c r="Q5" s="180"/>
      <c r="R5" s="193"/>
      <c r="S5" s="180"/>
      <c r="T5" s="194"/>
      <c r="U5" s="165"/>
      <c r="V5" s="163" t="s">
        <v>452</v>
      </c>
    </row>
    <row r="6" ht="54" customHeight="1" spans="1:22">
      <c r="A6" s="164"/>
      <c r="B6" s="165"/>
      <c r="C6" s="165"/>
      <c r="D6" s="165"/>
      <c r="E6" s="165"/>
      <c r="F6" s="166"/>
      <c r="G6" s="166"/>
      <c r="H6" s="166"/>
      <c r="I6" s="166"/>
      <c r="J6" s="166"/>
      <c r="K6" s="166"/>
      <c r="L6" s="166" t="s">
        <v>51</v>
      </c>
      <c r="M6" s="166"/>
      <c r="N6" s="166"/>
      <c r="O6" s="181"/>
      <c r="P6" s="166" t="s">
        <v>51</v>
      </c>
      <c r="Q6" s="166" t="s">
        <v>57</v>
      </c>
      <c r="R6" s="165" t="s">
        <v>59</v>
      </c>
      <c r="S6" s="166" t="s">
        <v>453</v>
      </c>
      <c r="T6" s="181" t="s">
        <v>60</v>
      </c>
      <c r="U6" s="165" t="s">
        <v>61</v>
      </c>
      <c r="V6" s="166"/>
    </row>
    <row r="7" ht="18" customHeight="1" spans="1:22">
      <c r="A7" s="167">
        <v>1</v>
      </c>
      <c r="B7" s="168" t="s">
        <v>75</v>
      </c>
      <c r="C7" s="169" t="s">
        <v>76</v>
      </c>
      <c r="D7" s="169" t="s">
        <v>77</v>
      </c>
      <c r="E7" s="168" t="s">
        <v>78</v>
      </c>
      <c r="F7" s="169" t="s">
        <v>79</v>
      </c>
      <c r="G7" s="169" t="s">
        <v>80</v>
      </c>
      <c r="H7" s="170" t="s">
        <v>81</v>
      </c>
      <c r="I7" s="169" t="s">
        <v>82</v>
      </c>
      <c r="J7" s="169" t="s">
        <v>83</v>
      </c>
      <c r="K7" s="170" t="s">
        <v>84</v>
      </c>
      <c r="L7" s="169" t="s">
        <v>85</v>
      </c>
      <c r="M7" s="170" t="s">
        <v>86</v>
      </c>
      <c r="N7" s="169" t="s">
        <v>87</v>
      </c>
      <c r="O7" s="169" t="s">
        <v>88</v>
      </c>
      <c r="P7" s="170" t="s">
        <v>287</v>
      </c>
      <c r="Q7" s="169" t="s">
        <v>288</v>
      </c>
      <c r="R7" s="168" t="s">
        <v>289</v>
      </c>
      <c r="S7" s="169" t="s">
        <v>290</v>
      </c>
      <c r="T7" s="169" t="s">
        <v>291</v>
      </c>
      <c r="U7" s="169" t="s">
        <v>292</v>
      </c>
      <c r="V7" s="169" t="s">
        <v>293</v>
      </c>
    </row>
    <row r="8" ht="21" customHeight="1" spans="1:22">
      <c r="A8" s="171" t="s">
        <v>63</v>
      </c>
      <c r="B8" s="172" t="s">
        <v>63</v>
      </c>
      <c r="C8" s="172" t="s">
        <v>197</v>
      </c>
      <c r="D8" s="172" t="s">
        <v>93</v>
      </c>
      <c r="E8" s="172" t="s">
        <v>94</v>
      </c>
      <c r="F8" s="173" t="s">
        <v>454</v>
      </c>
      <c r="G8" s="173" t="s">
        <v>455</v>
      </c>
      <c r="H8" s="173" t="s">
        <v>419</v>
      </c>
      <c r="I8" s="182">
        <v>1</v>
      </c>
      <c r="J8" s="183">
        <v>10000</v>
      </c>
      <c r="K8" s="183">
        <v>10000</v>
      </c>
      <c r="L8" s="183">
        <v>10000</v>
      </c>
      <c r="M8" s="183"/>
      <c r="N8" s="183"/>
      <c r="O8" s="184"/>
      <c r="P8" s="183"/>
      <c r="Q8" s="183"/>
      <c r="R8" s="184"/>
      <c r="S8" s="183"/>
      <c r="T8" s="184"/>
      <c r="U8" s="184"/>
      <c r="V8" s="195"/>
    </row>
    <row r="9" ht="21" customHeight="1" spans="1:22">
      <c r="A9" s="171" t="s">
        <v>63</v>
      </c>
      <c r="B9" s="172" t="s">
        <v>63</v>
      </c>
      <c r="C9" s="172" t="s">
        <v>197</v>
      </c>
      <c r="D9" s="172" t="s">
        <v>93</v>
      </c>
      <c r="E9" s="172" t="s">
        <v>94</v>
      </c>
      <c r="F9" s="173" t="s">
        <v>456</v>
      </c>
      <c r="G9" s="173" t="s">
        <v>457</v>
      </c>
      <c r="H9" s="173" t="s">
        <v>419</v>
      </c>
      <c r="I9" s="182">
        <v>1</v>
      </c>
      <c r="J9" s="183">
        <v>20000</v>
      </c>
      <c r="K9" s="183">
        <v>20000</v>
      </c>
      <c r="L9" s="183">
        <v>20000</v>
      </c>
      <c r="M9" s="183"/>
      <c r="N9" s="183"/>
      <c r="O9" s="184"/>
      <c r="P9" s="183"/>
      <c r="Q9" s="183"/>
      <c r="R9" s="184"/>
      <c r="S9" s="183"/>
      <c r="T9" s="184"/>
      <c r="U9" s="184"/>
      <c r="V9" s="27"/>
    </row>
    <row r="10" ht="21" customHeight="1" spans="1:22">
      <c r="A10" s="171" t="s">
        <v>63</v>
      </c>
      <c r="B10" s="172" t="s">
        <v>63</v>
      </c>
      <c r="C10" s="172" t="s">
        <v>197</v>
      </c>
      <c r="D10" s="172" t="s">
        <v>93</v>
      </c>
      <c r="E10" s="172" t="s">
        <v>94</v>
      </c>
      <c r="F10" s="173" t="s">
        <v>458</v>
      </c>
      <c r="G10" s="173" t="s">
        <v>459</v>
      </c>
      <c r="H10" s="173" t="s">
        <v>419</v>
      </c>
      <c r="I10" s="182">
        <v>1</v>
      </c>
      <c r="J10" s="183">
        <v>7200</v>
      </c>
      <c r="K10" s="183">
        <v>7200</v>
      </c>
      <c r="L10" s="183">
        <v>7200</v>
      </c>
      <c r="M10" s="183"/>
      <c r="N10" s="183"/>
      <c r="O10" s="184"/>
      <c r="P10" s="183"/>
      <c r="Q10" s="183"/>
      <c r="R10" s="184"/>
      <c r="S10" s="183"/>
      <c r="T10" s="184"/>
      <c r="U10" s="184"/>
      <c r="V10" s="27"/>
    </row>
    <row r="11" ht="21" customHeight="1" spans="1:22">
      <c r="A11" s="171" t="s">
        <v>63</v>
      </c>
      <c r="B11" s="172" t="s">
        <v>63</v>
      </c>
      <c r="C11" s="172" t="s">
        <v>236</v>
      </c>
      <c r="D11" s="172" t="s">
        <v>93</v>
      </c>
      <c r="E11" s="172" t="s">
        <v>94</v>
      </c>
      <c r="F11" s="173" t="s">
        <v>460</v>
      </c>
      <c r="G11" s="173" t="s">
        <v>239</v>
      </c>
      <c r="H11" s="173" t="s">
        <v>419</v>
      </c>
      <c r="I11" s="182">
        <v>1</v>
      </c>
      <c r="J11" s="183">
        <v>38000</v>
      </c>
      <c r="K11" s="183">
        <v>38000</v>
      </c>
      <c r="L11" s="183">
        <v>38000</v>
      </c>
      <c r="M11" s="183"/>
      <c r="N11" s="183"/>
      <c r="O11" s="184"/>
      <c r="P11" s="183"/>
      <c r="Q11" s="183"/>
      <c r="R11" s="184"/>
      <c r="S11" s="183"/>
      <c r="T11" s="184"/>
      <c r="U11" s="184"/>
      <c r="V11" s="27"/>
    </row>
    <row r="12" ht="21" customHeight="1" spans="1:22">
      <c r="A12" s="171" t="s">
        <v>63</v>
      </c>
      <c r="B12" s="172" t="s">
        <v>63</v>
      </c>
      <c r="C12" s="172" t="s">
        <v>303</v>
      </c>
      <c r="D12" s="172" t="s">
        <v>95</v>
      </c>
      <c r="E12" s="172" t="s">
        <v>92</v>
      </c>
      <c r="F12" s="173" t="s">
        <v>461</v>
      </c>
      <c r="G12" s="173" t="s">
        <v>462</v>
      </c>
      <c r="H12" s="173" t="s">
        <v>419</v>
      </c>
      <c r="I12" s="182">
        <v>1</v>
      </c>
      <c r="J12" s="183">
        <v>1800000</v>
      </c>
      <c r="K12" s="183">
        <v>1800000</v>
      </c>
      <c r="L12" s="183">
        <v>1800000</v>
      </c>
      <c r="M12" s="183"/>
      <c r="N12" s="183"/>
      <c r="O12" s="184"/>
      <c r="P12" s="183"/>
      <c r="Q12" s="183"/>
      <c r="R12" s="184"/>
      <c r="S12" s="183"/>
      <c r="T12" s="184"/>
      <c r="U12" s="184"/>
      <c r="V12" s="27"/>
    </row>
    <row r="13" ht="21" customHeight="1" spans="1:22">
      <c r="A13" s="171" t="s">
        <v>63</v>
      </c>
      <c r="B13" s="172" t="s">
        <v>63</v>
      </c>
      <c r="C13" s="172" t="s">
        <v>303</v>
      </c>
      <c r="D13" s="172" t="s">
        <v>95</v>
      </c>
      <c r="E13" s="172" t="s">
        <v>92</v>
      </c>
      <c r="F13" s="173" t="s">
        <v>463</v>
      </c>
      <c r="G13" s="173" t="s">
        <v>464</v>
      </c>
      <c r="H13" s="173" t="s">
        <v>419</v>
      </c>
      <c r="I13" s="182">
        <v>1</v>
      </c>
      <c r="J13" s="183">
        <v>180000</v>
      </c>
      <c r="K13" s="183">
        <v>180000</v>
      </c>
      <c r="L13" s="183">
        <v>180000</v>
      </c>
      <c r="M13" s="183"/>
      <c r="N13" s="183"/>
      <c r="O13" s="184"/>
      <c r="P13" s="183"/>
      <c r="Q13" s="183"/>
      <c r="R13" s="184"/>
      <c r="S13" s="183"/>
      <c r="T13" s="184"/>
      <c r="U13" s="184"/>
      <c r="V13" s="27"/>
    </row>
    <row r="14" ht="21" customHeight="1" spans="1:22">
      <c r="A14" s="174" t="s">
        <v>160</v>
      </c>
      <c r="B14" s="175"/>
      <c r="C14" s="175"/>
      <c r="D14" s="175"/>
      <c r="E14" s="175"/>
      <c r="F14" s="176"/>
      <c r="G14" s="176"/>
      <c r="H14" s="176"/>
      <c r="I14" s="185"/>
      <c r="J14" s="186"/>
      <c r="K14" s="184">
        <v>2055200</v>
      </c>
      <c r="L14" s="184">
        <v>2055200</v>
      </c>
      <c r="M14" s="184"/>
      <c r="N14" s="184"/>
      <c r="O14" s="184"/>
      <c r="P14" s="184"/>
      <c r="Q14" s="184"/>
      <c r="R14" s="184"/>
      <c r="S14" s="184"/>
      <c r="T14" s="184"/>
      <c r="U14" s="184"/>
      <c r="V14" s="196"/>
    </row>
  </sheetData>
  <mergeCells count="21">
    <mergeCell ref="A2:V2"/>
    <mergeCell ref="A3:J3"/>
    <mergeCell ref="K4:V4"/>
    <mergeCell ref="P5:U5"/>
    <mergeCell ref="A14:J14"/>
    <mergeCell ref="A4:A6"/>
    <mergeCell ref="B4:B6"/>
    <mergeCell ref="C4:C6"/>
    <mergeCell ref="D4:D6"/>
    <mergeCell ref="E4:E6"/>
    <mergeCell ref="F4:F6"/>
    <mergeCell ref="G4:G6"/>
    <mergeCell ref="H4:H6"/>
    <mergeCell ref="I4:I6"/>
    <mergeCell ref="J4:J6"/>
    <mergeCell ref="K5:K6"/>
    <mergeCell ref="L5:L6"/>
    <mergeCell ref="M5:M6"/>
    <mergeCell ref="N5:N6"/>
    <mergeCell ref="O5:O6"/>
    <mergeCell ref="V5:V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5"/>
  <sheetViews>
    <sheetView showZeros="0" workbookViewId="0">
      <selection activeCell="A1" sqref="A1"/>
    </sheetView>
  </sheetViews>
  <sheetFormatPr defaultColWidth="9.14166666666667" defaultRowHeight="14.25" customHeight="1"/>
  <cols>
    <col min="1" max="3" width="39.1416666666667" customWidth="1"/>
    <col min="4" max="4" width="27.575" customWidth="1"/>
    <col min="5" max="5" width="17.575" customWidth="1"/>
    <col min="6" max="6" width="28.1416666666667" customWidth="1"/>
    <col min="7" max="8" width="39.1416666666667" customWidth="1"/>
    <col min="9" max="17" width="20.425" customWidth="1"/>
    <col min="18" max="19" width="20.2833333333333" customWidth="1"/>
    <col min="20" max="20" width="20.425" customWidth="1"/>
  </cols>
  <sheetData>
    <row r="1" ht="16.5" customHeight="1" spans="1:20">
      <c r="A1" s="106"/>
      <c r="B1" s="107"/>
      <c r="C1" s="107"/>
      <c r="D1" s="107"/>
      <c r="E1" s="107"/>
      <c r="F1" s="106"/>
      <c r="G1" s="106"/>
      <c r="H1" s="106"/>
      <c r="I1" s="106"/>
      <c r="J1" s="106"/>
      <c r="K1" s="106"/>
      <c r="L1" s="106"/>
      <c r="M1" s="130"/>
      <c r="N1" s="106"/>
      <c r="O1" s="106"/>
      <c r="P1" s="107"/>
      <c r="Q1" s="106"/>
      <c r="R1" s="142"/>
      <c r="S1" s="143"/>
      <c r="T1" s="143"/>
    </row>
    <row r="2" ht="41.25" customHeight="1" spans="1:20">
      <c r="A2" s="108" t="str">
        <f>"2025"&amp;"年部门政府购买服务预算表"</f>
        <v>2025年部门政府购买服务预算表</v>
      </c>
      <c r="B2" s="109"/>
      <c r="C2" s="109"/>
      <c r="D2" s="109"/>
      <c r="E2" s="109"/>
      <c r="F2" s="110"/>
      <c r="G2" s="110"/>
      <c r="H2" s="110"/>
      <c r="I2" s="110"/>
      <c r="J2" s="110"/>
      <c r="K2" s="110"/>
      <c r="L2" s="110"/>
      <c r="M2" s="131"/>
      <c r="N2" s="110"/>
      <c r="O2" s="110"/>
      <c r="P2" s="109"/>
      <c r="Q2" s="110"/>
      <c r="R2" s="131"/>
      <c r="S2" s="109"/>
      <c r="T2" s="110"/>
    </row>
    <row r="3" ht="18.75" customHeight="1" spans="1:20">
      <c r="A3" s="111" t="str">
        <f>"单位名称："&amp;"中国共产党昆明市委员会政法委员会"</f>
        <v>单位名称：中国共产党昆明市委员会政法委员会</v>
      </c>
      <c r="B3" s="107"/>
      <c r="C3" s="107"/>
      <c r="D3" s="107"/>
      <c r="E3" s="107"/>
      <c r="F3" s="106"/>
      <c r="G3" s="106"/>
      <c r="H3" s="106"/>
      <c r="I3" s="106"/>
      <c r="J3" s="106"/>
      <c r="K3" s="106"/>
      <c r="L3" s="106"/>
      <c r="M3" s="130"/>
      <c r="N3" s="106"/>
      <c r="O3" s="106"/>
      <c r="P3" s="107"/>
      <c r="Q3" s="106"/>
      <c r="R3" s="144"/>
      <c r="S3" s="145"/>
      <c r="T3" s="145" t="s">
        <v>0</v>
      </c>
    </row>
    <row r="4" ht="15.75" customHeight="1" spans="1:20">
      <c r="A4" s="112" t="s">
        <v>170</v>
      </c>
      <c r="B4" s="113" t="s">
        <v>171</v>
      </c>
      <c r="C4" s="113" t="s">
        <v>172</v>
      </c>
      <c r="D4" s="113" t="s">
        <v>465</v>
      </c>
      <c r="E4" s="113" t="s">
        <v>174</v>
      </c>
      <c r="F4" s="114" t="s">
        <v>175</v>
      </c>
      <c r="G4" s="114" t="s">
        <v>466</v>
      </c>
      <c r="H4" s="114" t="s">
        <v>467</v>
      </c>
      <c r="I4" s="132" t="s">
        <v>450</v>
      </c>
      <c r="J4" s="132"/>
      <c r="K4" s="132"/>
      <c r="L4" s="132"/>
      <c r="M4" s="133"/>
      <c r="N4" s="132"/>
      <c r="O4" s="132"/>
      <c r="P4" s="134"/>
      <c r="Q4" s="132"/>
      <c r="R4" s="133"/>
      <c r="S4" s="134"/>
      <c r="T4" s="146"/>
    </row>
    <row r="5" ht="17.25" customHeight="1" spans="1:20">
      <c r="A5" s="115"/>
      <c r="B5" s="116"/>
      <c r="C5" s="116"/>
      <c r="D5" s="116"/>
      <c r="E5" s="116"/>
      <c r="F5" s="117"/>
      <c r="G5" s="117"/>
      <c r="H5" s="117"/>
      <c r="I5" s="117" t="s">
        <v>49</v>
      </c>
      <c r="J5" s="117" t="s">
        <v>52</v>
      </c>
      <c r="K5" s="117" t="s">
        <v>468</v>
      </c>
      <c r="L5" s="117" t="s">
        <v>54</v>
      </c>
      <c r="M5" s="135" t="s">
        <v>469</v>
      </c>
      <c r="N5" s="136" t="s">
        <v>451</v>
      </c>
      <c r="O5" s="136"/>
      <c r="P5" s="137"/>
      <c r="Q5" s="136"/>
      <c r="R5" s="147"/>
      <c r="S5" s="119"/>
      <c r="T5" s="117" t="s">
        <v>452</v>
      </c>
    </row>
    <row r="6" ht="54" customHeight="1" spans="1:20">
      <c r="A6" s="118"/>
      <c r="B6" s="119"/>
      <c r="C6" s="119"/>
      <c r="D6" s="119"/>
      <c r="E6" s="119"/>
      <c r="F6" s="120"/>
      <c r="G6" s="120"/>
      <c r="H6" s="120"/>
      <c r="I6" s="120"/>
      <c r="J6" s="120" t="s">
        <v>51</v>
      </c>
      <c r="K6" s="120"/>
      <c r="L6" s="120"/>
      <c r="M6" s="138"/>
      <c r="N6" s="120" t="s">
        <v>51</v>
      </c>
      <c r="O6" s="120" t="s">
        <v>57</v>
      </c>
      <c r="P6" s="119" t="s">
        <v>59</v>
      </c>
      <c r="Q6" s="120" t="s">
        <v>58</v>
      </c>
      <c r="R6" s="138" t="s">
        <v>60</v>
      </c>
      <c r="S6" s="119" t="s">
        <v>61</v>
      </c>
      <c r="T6" s="120"/>
    </row>
    <row r="7" ht="17.25" customHeight="1" spans="1:20">
      <c r="A7" s="121">
        <v>1</v>
      </c>
      <c r="B7" s="119">
        <v>2</v>
      </c>
      <c r="C7" s="121">
        <v>3</v>
      </c>
      <c r="D7" s="121">
        <v>4</v>
      </c>
      <c r="E7" s="119">
        <v>5</v>
      </c>
      <c r="F7" s="121">
        <v>6</v>
      </c>
      <c r="G7" s="121">
        <v>7</v>
      </c>
      <c r="H7" s="122">
        <v>8</v>
      </c>
      <c r="I7" s="121">
        <v>9</v>
      </c>
      <c r="J7" s="121">
        <v>10</v>
      </c>
      <c r="K7" s="122">
        <v>11</v>
      </c>
      <c r="L7" s="121">
        <v>12</v>
      </c>
      <c r="M7" s="121">
        <v>13</v>
      </c>
      <c r="N7" s="122">
        <v>14</v>
      </c>
      <c r="O7" s="121">
        <v>15</v>
      </c>
      <c r="P7" s="121">
        <v>16</v>
      </c>
      <c r="Q7" s="122">
        <v>17</v>
      </c>
      <c r="R7" s="121">
        <v>18</v>
      </c>
      <c r="S7" s="148">
        <v>19</v>
      </c>
      <c r="T7" s="149">
        <v>20</v>
      </c>
    </row>
    <row r="8" ht="21" customHeight="1" spans="1:20">
      <c r="A8" s="123" t="s">
        <v>63</v>
      </c>
      <c r="B8" s="124" t="s">
        <v>63</v>
      </c>
      <c r="C8" s="124" t="s">
        <v>197</v>
      </c>
      <c r="D8" s="124" t="s">
        <v>67</v>
      </c>
      <c r="E8" s="124" t="s">
        <v>89</v>
      </c>
      <c r="F8" s="125" t="s">
        <v>90</v>
      </c>
      <c r="G8" s="125" t="s">
        <v>470</v>
      </c>
      <c r="H8" s="125" t="s">
        <v>471</v>
      </c>
      <c r="I8" s="139">
        <v>20000</v>
      </c>
      <c r="J8" s="139">
        <v>20000</v>
      </c>
      <c r="K8" s="139"/>
      <c r="L8" s="139"/>
      <c r="M8" s="140"/>
      <c r="N8" s="139"/>
      <c r="O8" s="139"/>
      <c r="P8" s="141"/>
      <c r="Q8" s="139"/>
      <c r="R8" s="140"/>
      <c r="S8" s="140"/>
      <c r="T8" s="150"/>
    </row>
    <row r="9" ht="21" customHeight="1" spans="1:20">
      <c r="A9" s="123" t="s">
        <v>63</v>
      </c>
      <c r="B9" s="124" t="s">
        <v>63</v>
      </c>
      <c r="C9" s="124" t="s">
        <v>303</v>
      </c>
      <c r="D9" s="124" t="s">
        <v>68</v>
      </c>
      <c r="E9" s="124" t="s">
        <v>89</v>
      </c>
      <c r="F9" s="125" t="s">
        <v>90</v>
      </c>
      <c r="G9" s="125" t="s">
        <v>472</v>
      </c>
      <c r="H9" s="125" t="s">
        <v>473</v>
      </c>
      <c r="I9" s="139">
        <v>238000</v>
      </c>
      <c r="J9" s="139">
        <v>238000</v>
      </c>
      <c r="K9" s="139"/>
      <c r="L9" s="139"/>
      <c r="M9" s="140"/>
      <c r="N9" s="139"/>
      <c r="O9" s="139"/>
      <c r="P9" s="141"/>
      <c r="Q9" s="139"/>
      <c r="R9" s="140"/>
      <c r="S9" s="140"/>
      <c r="T9" s="27"/>
    </row>
    <row r="10" ht="21" customHeight="1" spans="1:20">
      <c r="A10" s="123" t="s">
        <v>63</v>
      </c>
      <c r="B10" s="124" t="s">
        <v>63</v>
      </c>
      <c r="C10" s="124" t="s">
        <v>303</v>
      </c>
      <c r="D10" s="124" t="s">
        <v>68</v>
      </c>
      <c r="E10" s="124" t="s">
        <v>89</v>
      </c>
      <c r="F10" s="125" t="s">
        <v>90</v>
      </c>
      <c r="G10" s="125" t="s">
        <v>474</v>
      </c>
      <c r="H10" s="125" t="s">
        <v>475</v>
      </c>
      <c r="I10" s="139">
        <v>100000</v>
      </c>
      <c r="J10" s="139">
        <v>100000</v>
      </c>
      <c r="K10" s="139"/>
      <c r="L10" s="139"/>
      <c r="M10" s="140"/>
      <c r="N10" s="139"/>
      <c r="O10" s="139"/>
      <c r="P10" s="141"/>
      <c r="Q10" s="139"/>
      <c r="R10" s="140"/>
      <c r="S10" s="140"/>
      <c r="T10" s="27"/>
    </row>
    <row r="11" ht="21" customHeight="1" spans="1:20">
      <c r="A11" s="123" t="s">
        <v>63</v>
      </c>
      <c r="B11" s="124" t="s">
        <v>63</v>
      </c>
      <c r="C11" s="124" t="s">
        <v>303</v>
      </c>
      <c r="D11" s="124" t="s">
        <v>68</v>
      </c>
      <c r="E11" s="124" t="s">
        <v>89</v>
      </c>
      <c r="F11" s="125" t="s">
        <v>90</v>
      </c>
      <c r="G11" s="125" t="s">
        <v>476</v>
      </c>
      <c r="H11" s="125" t="s">
        <v>477</v>
      </c>
      <c r="I11" s="139">
        <v>35000</v>
      </c>
      <c r="J11" s="139">
        <v>35000</v>
      </c>
      <c r="K11" s="139"/>
      <c r="L11" s="139"/>
      <c r="M11" s="140"/>
      <c r="N11" s="139"/>
      <c r="O11" s="139"/>
      <c r="P11" s="141"/>
      <c r="Q11" s="139"/>
      <c r="R11" s="140"/>
      <c r="S11" s="140"/>
      <c r="T11" s="27"/>
    </row>
    <row r="12" ht="21" customHeight="1" spans="1:20">
      <c r="A12" s="123" t="s">
        <v>63</v>
      </c>
      <c r="B12" s="124" t="s">
        <v>63</v>
      </c>
      <c r="C12" s="124" t="s">
        <v>303</v>
      </c>
      <c r="D12" s="124" t="s">
        <v>68</v>
      </c>
      <c r="E12" s="124" t="s">
        <v>89</v>
      </c>
      <c r="F12" s="125" t="s">
        <v>90</v>
      </c>
      <c r="G12" s="125" t="s">
        <v>478</v>
      </c>
      <c r="H12" s="125" t="s">
        <v>479</v>
      </c>
      <c r="I12" s="139">
        <v>40000</v>
      </c>
      <c r="J12" s="139">
        <v>40000</v>
      </c>
      <c r="K12" s="139"/>
      <c r="L12" s="139"/>
      <c r="M12" s="140"/>
      <c r="N12" s="139"/>
      <c r="O12" s="139"/>
      <c r="P12" s="141"/>
      <c r="Q12" s="139"/>
      <c r="R12" s="140"/>
      <c r="S12" s="140"/>
      <c r="T12" s="27"/>
    </row>
    <row r="13" ht="21" customHeight="1" spans="1:20">
      <c r="A13" s="123" t="s">
        <v>63</v>
      </c>
      <c r="B13" s="124" t="s">
        <v>63</v>
      </c>
      <c r="C13" s="124" t="s">
        <v>303</v>
      </c>
      <c r="D13" s="124" t="s">
        <v>68</v>
      </c>
      <c r="E13" s="124" t="s">
        <v>89</v>
      </c>
      <c r="F13" s="125" t="s">
        <v>90</v>
      </c>
      <c r="G13" s="125" t="s">
        <v>462</v>
      </c>
      <c r="H13" s="125" t="s">
        <v>480</v>
      </c>
      <c r="I13" s="139">
        <v>1800000</v>
      </c>
      <c r="J13" s="139">
        <v>1800000</v>
      </c>
      <c r="K13" s="139"/>
      <c r="L13" s="139"/>
      <c r="M13" s="140"/>
      <c r="N13" s="139"/>
      <c r="O13" s="139"/>
      <c r="P13" s="141"/>
      <c r="Q13" s="139"/>
      <c r="R13" s="140"/>
      <c r="S13" s="140"/>
      <c r="T13" s="27"/>
    </row>
    <row r="14" ht="21" customHeight="1" spans="1:20">
      <c r="A14" s="123" t="s">
        <v>63</v>
      </c>
      <c r="B14" s="124" t="s">
        <v>63</v>
      </c>
      <c r="C14" s="124" t="s">
        <v>303</v>
      </c>
      <c r="D14" s="124" t="s">
        <v>68</v>
      </c>
      <c r="E14" s="124" t="s">
        <v>89</v>
      </c>
      <c r="F14" s="125" t="s">
        <v>90</v>
      </c>
      <c r="G14" s="125" t="s">
        <v>464</v>
      </c>
      <c r="H14" s="125" t="s">
        <v>481</v>
      </c>
      <c r="I14" s="139">
        <v>180000</v>
      </c>
      <c r="J14" s="139">
        <v>180000</v>
      </c>
      <c r="K14" s="139"/>
      <c r="L14" s="139"/>
      <c r="M14" s="140"/>
      <c r="N14" s="139"/>
      <c r="O14" s="139"/>
      <c r="P14" s="141"/>
      <c r="Q14" s="139"/>
      <c r="R14" s="140"/>
      <c r="S14" s="140"/>
      <c r="T14" s="27"/>
    </row>
    <row r="15" ht="21" customHeight="1" spans="1:20">
      <c r="A15" s="126" t="s">
        <v>160</v>
      </c>
      <c r="B15" s="127"/>
      <c r="C15" s="127"/>
      <c r="D15" s="127"/>
      <c r="E15" s="127"/>
      <c r="F15" s="128"/>
      <c r="G15" s="128"/>
      <c r="H15" s="129"/>
      <c r="I15" s="140">
        <v>2413000</v>
      </c>
      <c r="J15" s="140">
        <v>2413000</v>
      </c>
      <c r="K15" s="140"/>
      <c r="L15" s="140"/>
      <c r="M15" s="140"/>
      <c r="N15" s="140"/>
      <c r="O15" s="140"/>
      <c r="P15" s="141"/>
      <c r="Q15" s="140"/>
      <c r="R15" s="140"/>
      <c r="S15" s="140"/>
      <c r="T15" s="141"/>
    </row>
  </sheetData>
  <mergeCells count="20">
    <mergeCell ref="A2:T2"/>
    <mergeCell ref="A3:H3"/>
    <mergeCell ref="I3:S3"/>
    <mergeCell ref="I4:T4"/>
    <mergeCell ref="N5:S5"/>
    <mergeCell ref="A15:H15"/>
    <mergeCell ref="A4:A6"/>
    <mergeCell ref="B4:B6"/>
    <mergeCell ref="C4:C6"/>
    <mergeCell ref="D4:D6"/>
    <mergeCell ref="E4:E6"/>
    <mergeCell ref="F4:F6"/>
    <mergeCell ref="G4:G6"/>
    <mergeCell ref="H4:H6"/>
    <mergeCell ref="I5:I6"/>
    <mergeCell ref="J5:J6"/>
    <mergeCell ref="K5:K6"/>
    <mergeCell ref="L5:L6"/>
    <mergeCell ref="M5:M6"/>
    <mergeCell ref="T5:T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selection activeCell="C20" sqref="C20"/>
    </sheetView>
  </sheetViews>
  <sheetFormatPr defaultColWidth="9.14166666666667" defaultRowHeight="14.25" customHeight="1"/>
  <cols>
    <col min="1" max="1" width="10.2833333333333" customWidth="1"/>
    <col min="2" max="2" width="30.425" customWidth="1"/>
    <col min="3" max="3" width="23.85" customWidth="1"/>
    <col min="4" max="4" width="11.1416666666667" customWidth="1"/>
    <col min="5" max="5" width="32.7083333333333" customWidth="1"/>
    <col min="6" max="6" width="9.85" customWidth="1"/>
    <col min="7" max="7" width="17.7083333333333" customWidth="1"/>
    <col min="8" max="11" width="23.1416666666667" customWidth="1"/>
  </cols>
  <sheetData>
    <row r="1" ht="13.5" customHeight="1" spans="4:11">
      <c r="D1" s="79"/>
      <c r="E1" s="79"/>
      <c r="F1" s="79"/>
      <c r="G1" s="79"/>
      <c r="K1" s="100"/>
    </row>
    <row r="2" ht="41.25" customHeight="1" spans="1:11">
      <c r="A2" s="80" t="str">
        <f>"2025"&amp;"年部门上级补助项目支出预算表"</f>
        <v>2025年部门上级补助项目支出预算表</v>
      </c>
      <c r="B2" s="80"/>
      <c r="C2" s="80"/>
      <c r="D2" s="80"/>
      <c r="E2" s="80"/>
      <c r="F2" s="80"/>
      <c r="G2" s="80"/>
      <c r="H2" s="80"/>
      <c r="I2" s="80"/>
      <c r="J2" s="80"/>
      <c r="K2" s="80"/>
    </row>
    <row r="3" ht="13.5" customHeight="1" spans="1:11">
      <c r="A3" s="81" t="str">
        <f>"单位名称："&amp;"中国共产党昆明市委员会政法委员会"</f>
        <v>单位名称：中国共产党昆明市委员会政法委员会</v>
      </c>
      <c r="B3" s="82"/>
      <c r="C3" s="82"/>
      <c r="D3" s="82"/>
      <c r="E3" s="82"/>
      <c r="F3" s="82"/>
      <c r="G3" s="82"/>
      <c r="H3" s="83"/>
      <c r="I3" s="83"/>
      <c r="J3" s="83"/>
      <c r="K3" s="101" t="s">
        <v>0</v>
      </c>
    </row>
    <row r="4" ht="21.75" customHeight="1" spans="1:11">
      <c r="A4" s="84" t="s">
        <v>482</v>
      </c>
      <c r="B4" s="84" t="s">
        <v>172</v>
      </c>
      <c r="C4" s="84" t="s">
        <v>483</v>
      </c>
      <c r="D4" s="85" t="s">
        <v>174</v>
      </c>
      <c r="E4" s="85" t="s">
        <v>175</v>
      </c>
      <c r="F4" s="85" t="s">
        <v>176</v>
      </c>
      <c r="G4" s="85" t="s">
        <v>177</v>
      </c>
      <c r="H4" s="86" t="s">
        <v>49</v>
      </c>
      <c r="I4" s="102" t="s">
        <v>484</v>
      </c>
      <c r="J4" s="103"/>
      <c r="K4" s="104"/>
    </row>
    <row r="5" ht="21.75" customHeight="1" spans="1:11">
      <c r="A5" s="87"/>
      <c r="B5" s="87"/>
      <c r="C5" s="87"/>
      <c r="D5" s="88"/>
      <c r="E5" s="88"/>
      <c r="F5" s="88"/>
      <c r="G5" s="88"/>
      <c r="H5" s="89"/>
      <c r="I5" s="85" t="s">
        <v>52</v>
      </c>
      <c r="J5" s="85" t="s">
        <v>53</v>
      </c>
      <c r="K5" s="85" t="s">
        <v>54</v>
      </c>
    </row>
    <row r="6" ht="40.5" customHeight="1" spans="1:11">
      <c r="A6" s="90"/>
      <c r="B6" s="90"/>
      <c r="C6" s="90"/>
      <c r="D6" s="91"/>
      <c r="E6" s="91"/>
      <c r="F6" s="91"/>
      <c r="G6" s="91"/>
      <c r="H6" s="92"/>
      <c r="I6" s="91" t="s">
        <v>51</v>
      </c>
      <c r="J6" s="91"/>
      <c r="K6" s="91"/>
    </row>
    <row r="7" ht="20.25" customHeight="1" spans="1:11">
      <c r="A7" s="93">
        <v>1</v>
      </c>
      <c r="B7" s="93">
        <v>2</v>
      </c>
      <c r="C7" s="93">
        <v>3</v>
      </c>
      <c r="D7" s="93">
        <v>4</v>
      </c>
      <c r="E7" s="93">
        <v>5</v>
      </c>
      <c r="F7" s="93">
        <v>6</v>
      </c>
      <c r="G7" s="93">
        <v>7</v>
      </c>
      <c r="H7" s="93">
        <v>8</v>
      </c>
      <c r="I7" s="93">
        <v>9</v>
      </c>
      <c r="J7" s="105">
        <v>10</v>
      </c>
      <c r="K7" s="105">
        <v>11</v>
      </c>
    </row>
    <row r="8" ht="18" customHeight="1" spans="1:11">
      <c r="A8" s="78"/>
      <c r="B8" s="27"/>
      <c r="C8" s="78"/>
      <c r="D8" s="78"/>
      <c r="E8" s="78"/>
      <c r="F8" s="78"/>
      <c r="G8" s="78"/>
      <c r="H8" s="23"/>
      <c r="I8" s="23"/>
      <c r="J8" s="23"/>
      <c r="K8" s="23"/>
    </row>
    <row r="9" ht="24" customHeight="1" spans="1:11">
      <c r="A9" s="94"/>
      <c r="B9" s="95"/>
      <c r="C9" s="94"/>
      <c r="D9" s="94"/>
      <c r="E9" s="94"/>
      <c r="F9" s="94"/>
      <c r="G9" s="94"/>
      <c r="H9" s="23"/>
      <c r="I9" s="23"/>
      <c r="J9" s="23"/>
      <c r="K9" s="23"/>
    </row>
    <row r="10" ht="18.75" customHeight="1" spans="1:11">
      <c r="A10" s="96" t="s">
        <v>160</v>
      </c>
      <c r="B10" s="97"/>
      <c r="C10" s="97"/>
      <c r="D10" s="97"/>
      <c r="E10" s="97"/>
      <c r="F10" s="97"/>
      <c r="G10" s="98"/>
      <c r="H10" s="23"/>
      <c r="I10" s="23"/>
      <c r="J10" s="23"/>
      <c r="K10" s="23"/>
    </row>
    <row r="13" customHeight="1" spans="1:3">
      <c r="A13" s="99" t="s">
        <v>446</v>
      </c>
      <c r="B13" s="99"/>
      <c r="C13" s="99"/>
    </row>
  </sheetData>
  <mergeCells count="17">
    <mergeCell ref="A2:K2"/>
    <mergeCell ref="A3:G3"/>
    <mergeCell ref="H3:J3"/>
    <mergeCell ref="I4:K4"/>
    <mergeCell ref="A10:G10"/>
    <mergeCell ref="A13:C1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Z10"/>
  <sheetViews>
    <sheetView showZeros="0" workbookViewId="0">
      <selection activeCell="A10" sqref="A10"/>
    </sheetView>
  </sheetViews>
  <sheetFormatPr defaultColWidth="9.14166666666667" defaultRowHeight="14.25" customHeight="1"/>
  <cols>
    <col min="1" max="1" width="37.7083333333333" customWidth="1"/>
    <col min="2" max="26" width="20" customWidth="1"/>
  </cols>
  <sheetData>
    <row r="1" ht="17.25" customHeight="1" spans="4:26">
      <c r="D1" s="42"/>
      <c r="E1" s="43"/>
      <c r="X1" s="70"/>
      <c r="Y1" s="70"/>
      <c r="Z1" s="70"/>
    </row>
    <row r="2" ht="41.25" customHeight="1" spans="1:26">
      <c r="A2" s="44" t="str">
        <f>"2025"&amp;"年部门市对下转移支付预算表"</f>
        <v>2025年部门市对下转移支付预算表</v>
      </c>
      <c r="B2" s="45"/>
      <c r="C2" s="45"/>
      <c r="D2" s="45"/>
      <c r="E2" s="46"/>
      <c r="F2" s="45"/>
      <c r="G2" s="45"/>
      <c r="H2" s="45"/>
      <c r="I2" s="45"/>
      <c r="J2" s="45"/>
      <c r="K2" s="45"/>
      <c r="L2" s="45"/>
      <c r="M2" s="45"/>
      <c r="N2" s="45"/>
      <c r="O2" s="45"/>
      <c r="P2" s="45"/>
      <c r="Q2" s="45"/>
      <c r="R2" s="45"/>
      <c r="S2" s="45"/>
      <c r="T2" s="45"/>
      <c r="U2" s="45"/>
      <c r="V2" s="45"/>
      <c r="W2" s="45"/>
      <c r="X2" s="71"/>
      <c r="Y2" s="71"/>
      <c r="Z2" s="45"/>
    </row>
    <row r="3" ht="18" customHeight="1" spans="1:26">
      <c r="A3" s="47" t="s">
        <v>169</v>
      </c>
      <c r="B3" s="48"/>
      <c r="C3" s="48"/>
      <c r="D3" s="49"/>
      <c r="E3" s="50"/>
      <c r="F3" s="51"/>
      <c r="G3" s="51"/>
      <c r="H3" s="51"/>
      <c r="I3" s="51"/>
      <c r="J3" s="51"/>
      <c r="X3" s="72"/>
      <c r="Y3" s="72"/>
      <c r="Z3" s="72" t="s">
        <v>0</v>
      </c>
    </row>
    <row r="4" ht="19.5" customHeight="1" spans="1:26">
      <c r="A4" s="52" t="s">
        <v>485</v>
      </c>
      <c r="B4" s="53" t="s">
        <v>450</v>
      </c>
      <c r="C4" s="54"/>
      <c r="D4" s="54"/>
      <c r="E4" s="55"/>
      <c r="F4" s="53" t="s">
        <v>486</v>
      </c>
      <c r="G4" s="54"/>
      <c r="H4" s="54"/>
      <c r="I4" s="54"/>
      <c r="J4" s="54"/>
      <c r="K4" s="54"/>
      <c r="L4" s="54"/>
      <c r="M4" s="54"/>
      <c r="N4" s="54"/>
      <c r="O4" s="54"/>
      <c r="P4" s="54"/>
      <c r="Q4" s="54"/>
      <c r="R4" s="54"/>
      <c r="S4" s="54"/>
      <c r="T4" s="54"/>
      <c r="U4" s="54"/>
      <c r="V4" s="54"/>
      <c r="W4" s="54"/>
      <c r="X4" s="73"/>
      <c r="Y4" s="74"/>
      <c r="Z4" s="75" t="s">
        <v>487</v>
      </c>
    </row>
    <row r="5" ht="40.5" customHeight="1" spans="1:26">
      <c r="A5" s="56"/>
      <c r="B5" s="57" t="s">
        <v>49</v>
      </c>
      <c r="C5" s="58" t="s">
        <v>52</v>
      </c>
      <c r="D5" s="59" t="s">
        <v>468</v>
      </c>
      <c r="E5" s="60" t="s">
        <v>54</v>
      </c>
      <c r="F5" s="61" t="s">
        <v>488</v>
      </c>
      <c r="G5" s="61" t="s">
        <v>489</v>
      </c>
      <c r="H5" s="61" t="s">
        <v>490</v>
      </c>
      <c r="I5" s="61" t="s">
        <v>491</v>
      </c>
      <c r="J5" s="61" t="s">
        <v>492</v>
      </c>
      <c r="K5" s="61" t="s">
        <v>493</v>
      </c>
      <c r="L5" s="61" t="s">
        <v>494</v>
      </c>
      <c r="M5" s="61" t="s">
        <v>495</v>
      </c>
      <c r="N5" s="61" t="s">
        <v>496</v>
      </c>
      <c r="O5" s="61" t="s">
        <v>497</v>
      </c>
      <c r="P5" s="61" t="s">
        <v>498</v>
      </c>
      <c r="Q5" s="61" t="s">
        <v>499</v>
      </c>
      <c r="R5" s="61" t="s">
        <v>500</v>
      </c>
      <c r="S5" s="61" t="s">
        <v>501</v>
      </c>
      <c r="T5" s="61" t="s">
        <v>502</v>
      </c>
      <c r="U5" s="61" t="s">
        <v>503</v>
      </c>
      <c r="V5" s="61" t="s">
        <v>504</v>
      </c>
      <c r="W5" s="61" t="s">
        <v>505</v>
      </c>
      <c r="X5" s="61" t="s">
        <v>506</v>
      </c>
      <c r="Y5" s="76" t="s">
        <v>507</v>
      </c>
      <c r="Z5" s="76" t="s">
        <v>506</v>
      </c>
    </row>
    <row r="6" ht="19.5" customHeight="1" spans="1:26">
      <c r="A6" s="62">
        <v>1</v>
      </c>
      <c r="B6" s="62">
        <v>2</v>
      </c>
      <c r="C6" s="62">
        <v>3</v>
      </c>
      <c r="D6" s="63">
        <v>4</v>
      </c>
      <c r="E6" s="64">
        <v>5</v>
      </c>
      <c r="F6" s="64">
        <v>6</v>
      </c>
      <c r="G6" s="64">
        <v>7</v>
      </c>
      <c r="H6" s="65">
        <v>8</v>
      </c>
      <c r="I6" s="64">
        <v>9</v>
      </c>
      <c r="J6" s="64">
        <v>10</v>
      </c>
      <c r="K6" s="64">
        <v>11</v>
      </c>
      <c r="L6" s="65">
        <v>12</v>
      </c>
      <c r="M6" s="64">
        <v>13</v>
      </c>
      <c r="N6" s="64">
        <v>14</v>
      </c>
      <c r="O6" s="64">
        <v>15</v>
      </c>
      <c r="P6" s="65">
        <v>16</v>
      </c>
      <c r="Q6" s="64">
        <v>17</v>
      </c>
      <c r="R6" s="64">
        <v>18</v>
      </c>
      <c r="S6" s="64">
        <v>19</v>
      </c>
      <c r="T6" s="65">
        <v>20</v>
      </c>
      <c r="U6" s="64">
        <v>21</v>
      </c>
      <c r="V6" s="64">
        <v>22</v>
      </c>
      <c r="W6" s="64">
        <v>23</v>
      </c>
      <c r="X6" s="65">
        <v>24</v>
      </c>
      <c r="Y6" s="64">
        <v>25</v>
      </c>
      <c r="Z6" s="64">
        <v>26</v>
      </c>
    </row>
    <row r="7" ht="21.75" customHeight="1" spans="1:26">
      <c r="A7" s="66"/>
      <c r="B7" s="67"/>
      <c r="C7" s="67"/>
      <c r="D7" s="68"/>
      <c r="E7" s="69"/>
      <c r="F7" s="67"/>
      <c r="G7" s="67"/>
      <c r="H7" s="67"/>
      <c r="I7" s="67"/>
      <c r="J7" s="67"/>
      <c r="K7" s="67"/>
      <c r="L7" s="67"/>
      <c r="M7" s="67"/>
      <c r="N7" s="67"/>
      <c r="O7" s="67"/>
      <c r="P7" s="67"/>
      <c r="Q7" s="67"/>
      <c r="R7" s="67"/>
      <c r="S7" s="67"/>
      <c r="T7" s="67"/>
      <c r="U7" s="67"/>
      <c r="V7" s="67"/>
      <c r="W7" s="67"/>
      <c r="X7" s="67"/>
      <c r="Y7" s="67"/>
      <c r="Z7" s="77"/>
    </row>
    <row r="8" ht="19.5" customHeight="1" spans="1:26">
      <c r="A8" s="27"/>
      <c r="B8" s="23"/>
      <c r="C8" s="23"/>
      <c r="D8" s="23"/>
      <c r="E8" s="26"/>
      <c r="F8" s="23"/>
      <c r="G8" s="23"/>
      <c r="H8" s="23"/>
      <c r="I8" s="23"/>
      <c r="J8" s="23"/>
      <c r="K8" s="23"/>
      <c r="L8" s="23"/>
      <c r="M8" s="23"/>
      <c r="N8" s="23"/>
      <c r="O8" s="23"/>
      <c r="P8" s="23"/>
      <c r="Q8" s="23"/>
      <c r="R8" s="23"/>
      <c r="S8" s="23"/>
      <c r="T8" s="23"/>
      <c r="U8" s="23"/>
      <c r="V8" s="23"/>
      <c r="W8" s="23"/>
      <c r="X8" s="23"/>
      <c r="Y8" s="23"/>
      <c r="Z8" s="78"/>
    </row>
    <row r="10" customHeight="1" spans="1:1">
      <c r="A10" t="s">
        <v>446</v>
      </c>
    </row>
  </sheetData>
  <mergeCells count="7">
    <mergeCell ref="A2:Z2"/>
    <mergeCell ref="A3:J3"/>
    <mergeCell ref="K3:Y3"/>
    <mergeCell ref="B4:E4"/>
    <mergeCell ref="F4:Y4"/>
    <mergeCell ref="A4:A5"/>
    <mergeCell ref="Z4:Z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selection activeCell="A16" sqref="A1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1"/>
    </row>
    <row r="2" ht="41.25" customHeight="1" spans="1:10">
      <c r="A2" s="31" t="str">
        <f>"2025"&amp;"年部门项目支出绩效目标表（市对下转移支付）"</f>
        <v>2025年部门项目支出绩效目标表（市对下转移支付）</v>
      </c>
      <c r="B2" s="32"/>
      <c r="C2" s="32"/>
      <c r="D2" s="32"/>
      <c r="E2" s="32"/>
      <c r="F2" s="33"/>
      <c r="G2" s="32"/>
      <c r="H2" s="33"/>
      <c r="I2" s="33"/>
      <c r="J2" s="32"/>
    </row>
    <row r="3" ht="17.25" customHeight="1" spans="1:1">
      <c r="A3" s="34" t="str">
        <f>"单位名称："&amp;"中国共产党昆明市委员会政法委员会"</f>
        <v>单位名称：中国共产党昆明市委员会政法委员会</v>
      </c>
    </row>
    <row r="4" ht="44.25" customHeight="1" spans="1:10">
      <c r="A4" s="35" t="s">
        <v>485</v>
      </c>
      <c r="B4" s="35" t="s">
        <v>322</v>
      </c>
      <c r="C4" s="35" t="s">
        <v>323</v>
      </c>
      <c r="D4" s="35" t="s">
        <v>324</v>
      </c>
      <c r="E4" s="35" t="s">
        <v>325</v>
      </c>
      <c r="F4" s="36" t="s">
        <v>326</v>
      </c>
      <c r="G4" s="35" t="s">
        <v>327</v>
      </c>
      <c r="H4" s="36" t="s">
        <v>328</v>
      </c>
      <c r="I4" s="36" t="s">
        <v>329</v>
      </c>
      <c r="J4" s="35" t="s">
        <v>330</v>
      </c>
    </row>
    <row r="5" ht="14.25" customHeight="1" spans="1:10">
      <c r="A5" s="35">
        <v>1</v>
      </c>
      <c r="B5" s="35">
        <v>2</v>
      </c>
      <c r="C5" s="35">
        <v>3</v>
      </c>
      <c r="D5" s="35">
        <v>4</v>
      </c>
      <c r="E5" s="35">
        <v>5</v>
      </c>
      <c r="F5" s="36">
        <v>6</v>
      </c>
      <c r="G5" s="35">
        <v>7</v>
      </c>
      <c r="H5" s="36">
        <v>8</v>
      </c>
      <c r="I5" s="36">
        <v>9</v>
      </c>
      <c r="J5" s="35">
        <v>10</v>
      </c>
    </row>
    <row r="6" ht="21.75" customHeight="1" spans="1:10">
      <c r="A6" s="37"/>
      <c r="B6" s="38"/>
      <c r="C6" s="38"/>
      <c r="D6" s="38"/>
      <c r="E6" s="39"/>
      <c r="F6" s="40"/>
      <c r="G6" s="39"/>
      <c r="H6" s="40"/>
      <c r="I6" s="40"/>
      <c r="J6" s="39"/>
    </row>
    <row r="7" ht="19.5" customHeight="1" spans="1:10">
      <c r="A7" s="27"/>
      <c r="B7" s="27"/>
      <c r="C7" s="27"/>
      <c r="D7" s="27"/>
      <c r="E7" s="27"/>
      <c r="F7" s="27"/>
      <c r="G7" s="23"/>
      <c r="H7" s="27"/>
      <c r="I7" s="27"/>
      <c r="J7" s="27"/>
    </row>
    <row r="10" customHeight="1" spans="1:1">
      <c r="A10" t="s">
        <v>446</v>
      </c>
    </row>
  </sheetData>
  <mergeCells count="2">
    <mergeCell ref="A2:J2"/>
    <mergeCell ref="A3:J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tabSelecte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row>
    <row r="2" ht="41.25" customHeight="1" spans="1:7">
      <c r="A2" s="3" t="str">
        <f>"2025"&amp;"年部门项目中期规划预算表"</f>
        <v>2025年部门项目中期规划预算表</v>
      </c>
      <c r="B2" s="3"/>
      <c r="C2" s="3"/>
      <c r="D2" s="3"/>
      <c r="E2" s="3"/>
      <c r="F2" s="3"/>
      <c r="G2" s="3"/>
    </row>
    <row r="3" ht="13.5" customHeight="1" spans="1:7">
      <c r="A3" s="4" t="str">
        <f>"单位名称："&amp;"中国共产党昆明市委员会政法委员会"</f>
        <v>单位名称：中国共产党昆明市委员会政法委员会</v>
      </c>
      <c r="B3" s="5"/>
      <c r="C3" s="5"/>
      <c r="D3" s="5"/>
      <c r="E3" s="6"/>
      <c r="F3" s="6"/>
      <c r="G3" s="7" t="s">
        <v>0</v>
      </c>
    </row>
    <row r="4" ht="21.75" customHeight="1" spans="1:7">
      <c r="A4" s="8" t="s">
        <v>483</v>
      </c>
      <c r="B4" s="8" t="s">
        <v>482</v>
      </c>
      <c r="C4" s="8" t="s">
        <v>172</v>
      </c>
      <c r="D4" s="9" t="s">
        <v>283</v>
      </c>
      <c r="E4" s="10" t="s">
        <v>52</v>
      </c>
      <c r="F4" s="11"/>
      <c r="G4" s="12"/>
    </row>
    <row r="5" ht="21.75" customHeight="1" spans="1:7">
      <c r="A5" s="13"/>
      <c r="B5" s="13"/>
      <c r="C5" s="13"/>
      <c r="D5" s="14"/>
      <c r="E5" s="15" t="str">
        <f>"2025"&amp;"年"</f>
        <v>2025年</v>
      </c>
      <c r="F5" s="16" t="str">
        <f>("2025"+1)&amp;"年"</f>
        <v>2026年</v>
      </c>
      <c r="G5" s="16" t="str">
        <f>("2025"+2)&amp;"年"</f>
        <v>2027年</v>
      </c>
    </row>
    <row r="6" ht="40.5" customHeight="1" spans="1:7">
      <c r="A6" s="17"/>
      <c r="B6" s="17"/>
      <c r="C6" s="17"/>
      <c r="D6" s="18"/>
      <c r="E6" s="19"/>
      <c r="F6" s="20"/>
      <c r="G6" s="20"/>
    </row>
    <row r="7" ht="15" customHeight="1" spans="1:7">
      <c r="A7" s="21">
        <v>1</v>
      </c>
      <c r="B7" s="21">
        <v>2</v>
      </c>
      <c r="C7" s="21">
        <v>3</v>
      </c>
      <c r="D7" s="21">
        <v>4</v>
      </c>
      <c r="E7" s="21">
        <v>5</v>
      </c>
      <c r="F7" s="21">
        <v>6</v>
      </c>
      <c r="G7" s="21">
        <v>7</v>
      </c>
    </row>
    <row r="8" customHeight="1" spans="1:7">
      <c r="A8" s="22" t="s">
        <v>63</v>
      </c>
      <c r="B8" s="23"/>
      <c r="C8" s="23"/>
      <c r="D8" s="23"/>
      <c r="E8" s="23">
        <v>5583000</v>
      </c>
      <c r="F8" s="23">
        <v>1228000</v>
      </c>
      <c r="G8" s="23">
        <v>1228000</v>
      </c>
    </row>
    <row r="9" ht="17.25" customHeight="1" spans="1:7">
      <c r="A9" s="24"/>
      <c r="B9" s="25" t="s">
        <v>508</v>
      </c>
      <c r="C9" s="25" t="s">
        <v>300</v>
      </c>
      <c r="D9" s="24" t="s">
        <v>301</v>
      </c>
      <c r="E9" s="26">
        <v>800000</v>
      </c>
      <c r="F9" s="26"/>
      <c r="G9" s="26"/>
    </row>
    <row r="10" ht="17.25" customHeight="1" spans="1:7">
      <c r="A10" s="27"/>
      <c r="B10" s="25" t="s">
        <v>508</v>
      </c>
      <c r="C10" s="25" t="s">
        <v>303</v>
      </c>
      <c r="D10" s="24" t="s">
        <v>301</v>
      </c>
      <c r="E10" s="26">
        <v>3033000</v>
      </c>
      <c r="F10" s="26"/>
      <c r="G10" s="26"/>
    </row>
    <row r="11" ht="17.25" customHeight="1" spans="1:7">
      <c r="A11" s="27"/>
      <c r="B11" s="25" t="s">
        <v>508</v>
      </c>
      <c r="C11" s="25" t="s">
        <v>310</v>
      </c>
      <c r="D11" s="24" t="s">
        <v>301</v>
      </c>
      <c r="E11" s="26">
        <v>700000</v>
      </c>
      <c r="F11" s="26"/>
      <c r="G11" s="26"/>
    </row>
    <row r="12" ht="17.25" customHeight="1" spans="1:7">
      <c r="A12" s="27"/>
      <c r="B12" s="25" t="s">
        <v>508</v>
      </c>
      <c r="C12" s="25" t="s">
        <v>312</v>
      </c>
      <c r="D12" s="24" t="s">
        <v>301</v>
      </c>
      <c r="E12" s="26">
        <v>1050000</v>
      </c>
      <c r="F12" s="26">
        <v>1228000</v>
      </c>
      <c r="G12" s="26">
        <v>1228000</v>
      </c>
    </row>
    <row r="13" ht="18.75" customHeight="1" spans="1:7">
      <c r="A13" s="28" t="s">
        <v>49</v>
      </c>
      <c r="B13" s="29" t="s">
        <v>509</v>
      </c>
      <c r="C13" s="29"/>
      <c r="D13" s="30"/>
      <c r="E13" s="26">
        <v>5583000</v>
      </c>
      <c r="F13" s="26">
        <v>1228000</v>
      </c>
      <c r="G13" s="26">
        <v>1228000</v>
      </c>
    </row>
  </sheetData>
  <mergeCells count="11">
    <mergeCell ref="A2:G2"/>
    <mergeCell ref="A3:F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opLeftCell="H1" workbookViewId="0">
      <selection activeCell="A1" sqref="A1:T1"/>
    </sheetView>
  </sheetViews>
  <sheetFormatPr defaultColWidth="8.425" defaultRowHeight="12.75" customHeight="1"/>
  <cols>
    <col min="1" max="1" width="26.575" customWidth="1"/>
    <col min="2" max="2" width="39.7083333333333" customWidth="1"/>
    <col min="3" max="3" width="20.2833333333333" customWidth="1"/>
    <col min="4" max="5" width="20.7083333333333" customWidth="1"/>
    <col min="6" max="6" width="19.1416666666667" customWidth="1"/>
    <col min="7" max="7" width="24.575" customWidth="1"/>
    <col min="8" max="8" width="20.425" customWidth="1"/>
    <col min="9" max="9" width="22.7083333333333" customWidth="1"/>
    <col min="10" max="10" width="25" customWidth="1"/>
    <col min="11" max="11" width="20.2833333333333" customWidth="1"/>
    <col min="12" max="12" width="20.575" customWidth="1"/>
    <col min="13" max="13" width="25.7083333333333" customWidth="1"/>
    <col min="14" max="14" width="19" customWidth="1"/>
    <col min="15" max="16" width="23.85" customWidth="1"/>
    <col min="17" max="17" width="24.1416666666667" customWidth="1"/>
    <col min="18" max="18" width="27.575" customWidth="1"/>
    <col min="19" max="19" width="21.1416666666667" customWidth="1"/>
    <col min="20" max="20" width="32.425" customWidth="1"/>
  </cols>
  <sheetData>
    <row r="1" ht="17.25" customHeight="1" spans="1:20">
      <c r="A1" s="417"/>
      <c r="B1" s="418"/>
      <c r="C1" s="418"/>
      <c r="D1" s="418"/>
      <c r="E1" s="418"/>
      <c r="F1" s="418"/>
      <c r="G1" s="418"/>
      <c r="H1" s="418"/>
      <c r="I1" s="418"/>
      <c r="J1" s="418"/>
      <c r="K1" s="418"/>
      <c r="L1" s="418"/>
      <c r="M1" s="418"/>
      <c r="N1" s="418"/>
      <c r="O1" s="418"/>
      <c r="P1" s="418"/>
      <c r="Q1" s="418"/>
      <c r="R1" s="418"/>
      <c r="S1" s="418"/>
      <c r="T1" s="418"/>
    </row>
    <row r="2" ht="41.25" customHeight="1" spans="1:20">
      <c r="A2" s="419" t="str">
        <f>"2025"&amp;"年部门收入预算表"</f>
        <v>2025年部门收入预算表</v>
      </c>
      <c r="B2" s="418"/>
      <c r="C2" s="418"/>
      <c r="D2" s="418"/>
      <c r="E2" s="418"/>
      <c r="F2" s="418"/>
      <c r="G2" s="418"/>
      <c r="H2" s="418"/>
      <c r="I2" s="418"/>
      <c r="J2" s="418"/>
      <c r="K2" s="418"/>
      <c r="L2" s="418"/>
      <c r="M2" s="418"/>
      <c r="N2" s="418"/>
      <c r="O2" s="418"/>
      <c r="P2" s="418"/>
      <c r="Q2" s="418"/>
      <c r="R2" s="418"/>
      <c r="S2" s="418"/>
      <c r="T2" s="418"/>
    </row>
    <row r="3" ht="17.25" customHeight="1" spans="1:20">
      <c r="A3" s="420" t="str">
        <f>"单位名称："&amp;"中国共产党昆明市委员会政法委员会"</f>
        <v>单位名称：中国共产党昆明市委员会政法委员会</v>
      </c>
      <c r="B3" s="421"/>
      <c r="C3" s="422"/>
      <c r="D3" s="423"/>
      <c r="E3" s="423"/>
      <c r="F3" s="423"/>
      <c r="G3" s="423"/>
      <c r="H3" s="423"/>
      <c r="I3" s="423"/>
      <c r="J3" s="423"/>
      <c r="K3" s="423"/>
      <c r="L3" s="423"/>
      <c r="M3" s="423"/>
      <c r="N3" s="423"/>
      <c r="O3" s="423"/>
      <c r="P3" s="423"/>
      <c r="Q3" s="423"/>
      <c r="R3" s="423"/>
      <c r="S3" s="423"/>
      <c r="T3" s="443" t="s">
        <v>0</v>
      </c>
    </row>
    <row r="4" ht="21.75" customHeight="1" spans="1:20">
      <c r="A4" s="424" t="s">
        <v>47</v>
      </c>
      <c r="B4" s="425" t="s">
        <v>48</v>
      </c>
      <c r="C4" s="425" t="s">
        <v>49</v>
      </c>
      <c r="D4" s="426" t="s">
        <v>50</v>
      </c>
      <c r="E4" s="426"/>
      <c r="F4" s="426"/>
      <c r="G4" s="426"/>
      <c r="H4" s="426"/>
      <c r="I4" s="436"/>
      <c r="J4" s="426"/>
      <c r="K4" s="426"/>
      <c r="L4" s="426"/>
      <c r="M4" s="426"/>
      <c r="N4" s="437"/>
      <c r="O4" s="426" t="s">
        <v>43</v>
      </c>
      <c r="P4" s="426"/>
      <c r="Q4" s="426"/>
      <c r="R4" s="426"/>
      <c r="S4" s="426"/>
      <c r="T4" s="437"/>
    </row>
    <row r="5" ht="27" customHeight="1" spans="1:20">
      <c r="A5" s="427"/>
      <c r="B5" s="428"/>
      <c r="C5" s="428"/>
      <c r="D5" s="428" t="s">
        <v>51</v>
      </c>
      <c r="E5" s="428" t="s">
        <v>52</v>
      </c>
      <c r="F5" s="428" t="s">
        <v>53</v>
      </c>
      <c r="G5" s="428" t="s">
        <v>54</v>
      </c>
      <c r="H5" s="428" t="s">
        <v>55</v>
      </c>
      <c r="I5" s="438" t="s">
        <v>56</v>
      </c>
      <c r="J5" s="439"/>
      <c r="K5" s="439"/>
      <c r="L5" s="439"/>
      <c r="M5" s="439"/>
      <c r="N5" s="440"/>
      <c r="O5" s="428" t="s">
        <v>51</v>
      </c>
      <c r="P5" s="428" t="s">
        <v>52</v>
      </c>
      <c r="Q5" s="428" t="s">
        <v>53</v>
      </c>
      <c r="R5" s="428" t="s">
        <v>54</v>
      </c>
      <c r="S5" s="428" t="s">
        <v>55</v>
      </c>
      <c r="T5" s="428" t="s">
        <v>56</v>
      </c>
    </row>
    <row r="6" ht="30" customHeight="1" spans="1:20">
      <c r="A6" s="429"/>
      <c r="B6" s="430"/>
      <c r="C6" s="431"/>
      <c r="D6" s="431"/>
      <c r="E6" s="431"/>
      <c r="F6" s="431"/>
      <c r="G6" s="431"/>
      <c r="H6" s="431"/>
      <c r="I6" s="441" t="s">
        <v>51</v>
      </c>
      <c r="J6" s="440" t="s">
        <v>57</v>
      </c>
      <c r="K6" s="440" t="s">
        <v>58</v>
      </c>
      <c r="L6" s="440" t="s">
        <v>59</v>
      </c>
      <c r="M6" s="440" t="s">
        <v>60</v>
      </c>
      <c r="N6" s="440" t="s">
        <v>61</v>
      </c>
      <c r="O6" s="442"/>
      <c r="P6" s="442"/>
      <c r="Q6" s="442"/>
      <c r="R6" s="442"/>
      <c r="S6" s="442"/>
      <c r="T6" s="431"/>
    </row>
    <row r="7" ht="15" customHeight="1" spans="1:20">
      <c r="A7" s="432">
        <v>1</v>
      </c>
      <c r="B7" s="432">
        <v>2</v>
      </c>
      <c r="C7" s="432">
        <v>3</v>
      </c>
      <c r="D7" s="432">
        <v>4</v>
      </c>
      <c r="E7" s="432">
        <v>5</v>
      </c>
      <c r="F7" s="432">
        <v>6</v>
      </c>
      <c r="G7" s="432">
        <v>7</v>
      </c>
      <c r="H7" s="432">
        <v>8</v>
      </c>
      <c r="I7" s="441">
        <v>9</v>
      </c>
      <c r="J7" s="432">
        <v>10</v>
      </c>
      <c r="K7" s="432">
        <v>11</v>
      </c>
      <c r="L7" s="432">
        <v>12</v>
      </c>
      <c r="M7" s="432">
        <v>13</v>
      </c>
      <c r="N7" s="432">
        <v>14</v>
      </c>
      <c r="O7" s="432">
        <v>15</v>
      </c>
      <c r="P7" s="432">
        <v>16</v>
      </c>
      <c r="Q7" s="432">
        <v>17</v>
      </c>
      <c r="R7" s="432">
        <v>18</v>
      </c>
      <c r="S7" s="432">
        <v>19</v>
      </c>
      <c r="T7" s="432">
        <v>20</v>
      </c>
    </row>
    <row r="8" ht="18" customHeight="1" spans="1:20">
      <c r="A8" s="433" t="s">
        <v>62</v>
      </c>
      <c r="B8" s="433" t="s">
        <v>63</v>
      </c>
      <c r="C8" s="434">
        <v>24178608.68</v>
      </c>
      <c r="D8" s="434">
        <v>24178608.68</v>
      </c>
      <c r="E8" s="434">
        <v>21318608.68</v>
      </c>
      <c r="F8" s="434"/>
      <c r="G8" s="434"/>
      <c r="H8" s="434"/>
      <c r="I8" s="434">
        <v>2860000</v>
      </c>
      <c r="J8" s="434"/>
      <c r="K8" s="434"/>
      <c r="L8" s="434">
        <v>2800000</v>
      </c>
      <c r="M8" s="434"/>
      <c r="N8" s="434">
        <v>60000</v>
      </c>
      <c r="O8" s="434"/>
      <c r="P8" s="434"/>
      <c r="Q8" s="434"/>
      <c r="R8" s="434"/>
      <c r="S8" s="434"/>
      <c r="T8" s="434"/>
    </row>
    <row r="9" ht="18" customHeight="1" spans="1:20">
      <c r="A9" s="435" t="s">
        <v>49</v>
      </c>
      <c r="B9" s="435"/>
      <c r="C9" s="434">
        <v>24178608.68</v>
      </c>
      <c r="D9" s="434">
        <v>24178608.68</v>
      </c>
      <c r="E9" s="434">
        <v>21318608.68</v>
      </c>
      <c r="F9" s="434"/>
      <c r="G9" s="434"/>
      <c r="H9" s="434"/>
      <c r="I9" s="434">
        <v>2860000</v>
      </c>
      <c r="J9" s="434"/>
      <c r="K9" s="434"/>
      <c r="L9" s="434">
        <v>2800000</v>
      </c>
      <c r="M9" s="434"/>
      <c r="N9" s="434">
        <v>60000</v>
      </c>
      <c r="O9" s="434"/>
      <c r="P9" s="434"/>
      <c r="Q9" s="434"/>
      <c r="R9" s="434"/>
      <c r="S9" s="434"/>
      <c r="T9" s="434"/>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O1"/>
    </sheetView>
  </sheetViews>
  <sheetFormatPr defaultColWidth="14" defaultRowHeight="12.75" customHeight="1"/>
  <cols>
    <col min="1" max="1" width="14.85" customWidth="1"/>
    <col min="2" max="2" width="28.85" customWidth="1"/>
    <col min="3" max="3" width="19.2833333333333" customWidth="1"/>
    <col min="4" max="4" width="20.2833333333333" customWidth="1"/>
    <col min="5" max="5" width="17" customWidth="1"/>
    <col min="6" max="6" width="22" customWidth="1"/>
    <col min="7" max="7" width="16" customWidth="1"/>
    <col min="8" max="8" width="16.2833333333333" customWidth="1"/>
    <col min="9" max="9" width="15.7083333333333" customWidth="1"/>
    <col min="10" max="10" width="18.575" customWidth="1"/>
    <col min="11" max="11" width="16.7083333333333" customWidth="1"/>
    <col min="12" max="12" width="16.2833333333333" customWidth="1"/>
  </cols>
  <sheetData>
    <row r="1" ht="17.25" customHeight="1" spans="1:1">
      <c r="A1" s="393"/>
    </row>
    <row r="2" ht="41.25" customHeight="1" spans="1:1">
      <c r="A2" s="394" t="str">
        <f>"2025"&amp;"年部门支出预算表"</f>
        <v>2025年部门支出预算表</v>
      </c>
    </row>
    <row r="3" ht="17.25" customHeight="1" spans="1:15">
      <c r="A3" s="395" t="str">
        <f>"单位名称："&amp;"中国共产党昆明市委员会政法委员会"</f>
        <v>单位名称：中国共产党昆明市委员会政法委员会</v>
      </c>
      <c r="O3" s="228" t="s">
        <v>0</v>
      </c>
    </row>
    <row r="4" ht="27" customHeight="1" spans="1:15">
      <c r="A4" s="396" t="s">
        <v>64</v>
      </c>
      <c r="B4" s="396" t="s">
        <v>65</v>
      </c>
      <c r="C4" s="396" t="s">
        <v>49</v>
      </c>
      <c r="D4" s="397" t="s">
        <v>52</v>
      </c>
      <c r="E4" s="398"/>
      <c r="F4" s="399"/>
      <c r="G4" s="400" t="s">
        <v>53</v>
      </c>
      <c r="H4" s="400" t="s">
        <v>54</v>
      </c>
      <c r="I4" s="400" t="s">
        <v>66</v>
      </c>
      <c r="J4" s="397" t="s">
        <v>56</v>
      </c>
      <c r="K4" s="398"/>
      <c r="L4" s="398"/>
      <c r="M4" s="398"/>
      <c r="N4" s="413"/>
      <c r="O4" s="414"/>
    </row>
    <row r="5" ht="42" customHeight="1" spans="1:15">
      <c r="A5" s="401"/>
      <c r="B5" s="401"/>
      <c r="C5" s="402"/>
      <c r="D5" s="403" t="s">
        <v>51</v>
      </c>
      <c r="E5" s="403" t="s">
        <v>67</v>
      </c>
      <c r="F5" s="403" t="s">
        <v>68</v>
      </c>
      <c r="G5" s="402"/>
      <c r="H5" s="402"/>
      <c r="I5" s="415"/>
      <c r="J5" s="403" t="s">
        <v>51</v>
      </c>
      <c r="K5" s="416" t="s">
        <v>69</v>
      </c>
      <c r="L5" s="416" t="s">
        <v>70</v>
      </c>
      <c r="M5" s="416" t="s">
        <v>71</v>
      </c>
      <c r="N5" s="416" t="s">
        <v>72</v>
      </c>
      <c r="O5" s="416" t="s">
        <v>73</v>
      </c>
    </row>
    <row r="6" ht="18" customHeight="1" spans="1:15">
      <c r="A6" s="404" t="s">
        <v>74</v>
      </c>
      <c r="B6" s="404" t="s">
        <v>75</v>
      </c>
      <c r="C6" s="404" t="s">
        <v>76</v>
      </c>
      <c r="D6" s="405" t="s">
        <v>77</v>
      </c>
      <c r="E6" s="405" t="s">
        <v>78</v>
      </c>
      <c r="F6" s="405" t="s">
        <v>79</v>
      </c>
      <c r="G6" s="405" t="s">
        <v>80</v>
      </c>
      <c r="H6" s="405" t="s">
        <v>81</v>
      </c>
      <c r="I6" s="405" t="s">
        <v>82</v>
      </c>
      <c r="J6" s="405" t="s">
        <v>83</v>
      </c>
      <c r="K6" s="405" t="s">
        <v>84</v>
      </c>
      <c r="L6" s="405" t="s">
        <v>85</v>
      </c>
      <c r="M6" s="405" t="s">
        <v>86</v>
      </c>
      <c r="N6" s="404" t="s">
        <v>87</v>
      </c>
      <c r="O6" s="405" t="s">
        <v>88</v>
      </c>
    </row>
    <row r="7" ht="21" customHeight="1" spans="1:15">
      <c r="A7" s="406" t="s">
        <v>89</v>
      </c>
      <c r="B7" s="406" t="s">
        <v>90</v>
      </c>
      <c r="C7" s="407">
        <v>19720616.68</v>
      </c>
      <c r="D7" s="408">
        <v>16860616.68</v>
      </c>
      <c r="E7" s="408">
        <v>11277616.68</v>
      </c>
      <c r="F7" s="408">
        <v>5583000</v>
      </c>
      <c r="G7" s="408"/>
      <c r="H7" s="408"/>
      <c r="I7" s="408"/>
      <c r="J7" s="408">
        <v>2860000</v>
      </c>
      <c r="K7" s="408"/>
      <c r="L7" s="408"/>
      <c r="M7" s="408">
        <v>2800000</v>
      </c>
      <c r="N7" s="407"/>
      <c r="O7" s="407">
        <v>60000</v>
      </c>
    </row>
    <row r="8" ht="21" customHeight="1" spans="1:15">
      <c r="A8" s="409" t="s">
        <v>91</v>
      </c>
      <c r="B8" s="409" t="s">
        <v>92</v>
      </c>
      <c r="C8" s="407">
        <v>19720616.68</v>
      </c>
      <c r="D8" s="408">
        <v>16860616.68</v>
      </c>
      <c r="E8" s="408">
        <v>11277616.68</v>
      </c>
      <c r="F8" s="408">
        <v>5583000</v>
      </c>
      <c r="G8" s="408"/>
      <c r="H8" s="408"/>
      <c r="I8" s="408"/>
      <c r="J8" s="408">
        <v>2860000</v>
      </c>
      <c r="K8" s="408"/>
      <c r="L8" s="408"/>
      <c r="M8" s="408">
        <v>2800000</v>
      </c>
      <c r="N8" s="407"/>
      <c r="O8" s="407">
        <v>60000</v>
      </c>
    </row>
    <row r="9" ht="21" customHeight="1" spans="1:15">
      <c r="A9" s="410" t="s">
        <v>93</v>
      </c>
      <c r="B9" s="410" t="s">
        <v>94</v>
      </c>
      <c r="C9" s="407">
        <v>11337616.68</v>
      </c>
      <c r="D9" s="408">
        <v>11277616.68</v>
      </c>
      <c r="E9" s="408">
        <v>11277616.68</v>
      </c>
      <c r="F9" s="408"/>
      <c r="G9" s="408"/>
      <c r="H9" s="408"/>
      <c r="I9" s="408"/>
      <c r="J9" s="408">
        <v>60000</v>
      </c>
      <c r="K9" s="408"/>
      <c r="L9" s="408"/>
      <c r="M9" s="408"/>
      <c r="N9" s="407"/>
      <c r="O9" s="407">
        <v>60000</v>
      </c>
    </row>
    <row r="10" ht="21" customHeight="1" spans="1:15">
      <c r="A10" s="410" t="s">
        <v>95</v>
      </c>
      <c r="B10" s="410" t="s">
        <v>92</v>
      </c>
      <c r="C10" s="407">
        <v>8383000</v>
      </c>
      <c r="D10" s="408">
        <v>5583000</v>
      </c>
      <c r="E10" s="408"/>
      <c r="F10" s="408">
        <v>5583000</v>
      </c>
      <c r="G10" s="408"/>
      <c r="H10" s="408"/>
      <c r="I10" s="408"/>
      <c r="J10" s="408">
        <v>2800000</v>
      </c>
      <c r="K10" s="408"/>
      <c r="L10" s="408"/>
      <c r="M10" s="408">
        <v>2800000</v>
      </c>
      <c r="N10" s="407"/>
      <c r="O10" s="407"/>
    </row>
    <row r="11" ht="21" customHeight="1" spans="1:15">
      <c r="A11" s="406" t="s">
        <v>96</v>
      </c>
      <c r="B11" s="406" t="s">
        <v>97</v>
      </c>
      <c r="C11" s="407">
        <v>1897518</v>
      </c>
      <c r="D11" s="408">
        <v>1897518</v>
      </c>
      <c r="E11" s="408">
        <v>1897518</v>
      </c>
      <c r="F11" s="408"/>
      <c r="G11" s="408"/>
      <c r="H11" s="408"/>
      <c r="I11" s="408"/>
      <c r="J11" s="408"/>
      <c r="K11" s="408"/>
      <c r="L11" s="408"/>
      <c r="M11" s="408"/>
      <c r="N11" s="407"/>
      <c r="O11" s="407"/>
    </row>
    <row r="12" ht="21" customHeight="1" spans="1:15">
      <c r="A12" s="409" t="s">
        <v>98</v>
      </c>
      <c r="B12" s="409" t="s">
        <v>99</v>
      </c>
      <c r="C12" s="407">
        <v>1897518</v>
      </c>
      <c r="D12" s="408">
        <v>1897518</v>
      </c>
      <c r="E12" s="408">
        <v>1897518</v>
      </c>
      <c r="F12" s="408"/>
      <c r="G12" s="408"/>
      <c r="H12" s="408"/>
      <c r="I12" s="408"/>
      <c r="J12" s="408"/>
      <c r="K12" s="408"/>
      <c r="L12" s="408"/>
      <c r="M12" s="408"/>
      <c r="N12" s="407"/>
      <c r="O12" s="407"/>
    </row>
    <row r="13" ht="21" customHeight="1" spans="1:15">
      <c r="A13" s="410" t="s">
        <v>100</v>
      </c>
      <c r="B13" s="410" t="s">
        <v>101</v>
      </c>
      <c r="C13" s="407">
        <v>504000</v>
      </c>
      <c r="D13" s="408">
        <v>504000</v>
      </c>
      <c r="E13" s="408">
        <v>504000</v>
      </c>
      <c r="F13" s="408"/>
      <c r="G13" s="408"/>
      <c r="H13" s="408"/>
      <c r="I13" s="408"/>
      <c r="J13" s="408"/>
      <c r="K13" s="408"/>
      <c r="L13" s="408"/>
      <c r="M13" s="408"/>
      <c r="N13" s="407"/>
      <c r="O13" s="407"/>
    </row>
    <row r="14" ht="21" customHeight="1" spans="1:15">
      <c r="A14" s="410" t="s">
        <v>102</v>
      </c>
      <c r="B14" s="410" t="s">
        <v>103</v>
      </c>
      <c r="C14" s="407">
        <v>1183518</v>
      </c>
      <c r="D14" s="408">
        <v>1183518</v>
      </c>
      <c r="E14" s="408">
        <v>1183518</v>
      </c>
      <c r="F14" s="408"/>
      <c r="G14" s="408"/>
      <c r="H14" s="408"/>
      <c r="I14" s="408"/>
      <c r="J14" s="408"/>
      <c r="K14" s="408"/>
      <c r="L14" s="408"/>
      <c r="M14" s="408"/>
      <c r="N14" s="407"/>
      <c r="O14" s="407"/>
    </row>
    <row r="15" ht="21" customHeight="1" spans="1:15">
      <c r="A15" s="410" t="s">
        <v>104</v>
      </c>
      <c r="B15" s="410" t="s">
        <v>105</v>
      </c>
      <c r="C15" s="407">
        <v>210000</v>
      </c>
      <c r="D15" s="408">
        <v>210000</v>
      </c>
      <c r="E15" s="408">
        <v>210000</v>
      </c>
      <c r="F15" s="408"/>
      <c r="G15" s="408"/>
      <c r="H15" s="408"/>
      <c r="I15" s="408"/>
      <c r="J15" s="408"/>
      <c r="K15" s="408"/>
      <c r="L15" s="408"/>
      <c r="M15" s="408"/>
      <c r="N15" s="407"/>
      <c r="O15" s="407"/>
    </row>
    <row r="16" ht="21" customHeight="1" spans="1:15">
      <c r="A16" s="406" t="s">
        <v>106</v>
      </c>
      <c r="B16" s="406" t="s">
        <v>107</v>
      </c>
      <c r="C16" s="407">
        <v>1140474</v>
      </c>
      <c r="D16" s="408">
        <v>1140474</v>
      </c>
      <c r="E16" s="408">
        <v>1140474</v>
      </c>
      <c r="F16" s="408"/>
      <c r="G16" s="408"/>
      <c r="H16" s="408"/>
      <c r="I16" s="408"/>
      <c r="J16" s="408"/>
      <c r="K16" s="408"/>
      <c r="L16" s="408"/>
      <c r="M16" s="408"/>
      <c r="N16" s="407"/>
      <c r="O16" s="407"/>
    </row>
    <row r="17" ht="21" customHeight="1" spans="1:15">
      <c r="A17" s="409" t="s">
        <v>108</v>
      </c>
      <c r="B17" s="409" t="s">
        <v>109</v>
      </c>
      <c r="C17" s="407">
        <v>1140474</v>
      </c>
      <c r="D17" s="408">
        <v>1140474</v>
      </c>
      <c r="E17" s="408">
        <v>1140474</v>
      </c>
      <c r="F17" s="408"/>
      <c r="G17" s="408"/>
      <c r="H17" s="408"/>
      <c r="I17" s="408"/>
      <c r="J17" s="408"/>
      <c r="K17" s="408"/>
      <c r="L17" s="408"/>
      <c r="M17" s="408"/>
      <c r="N17" s="407"/>
      <c r="O17" s="407"/>
    </row>
    <row r="18" ht="21" customHeight="1" spans="1:15">
      <c r="A18" s="410" t="s">
        <v>110</v>
      </c>
      <c r="B18" s="410" t="s">
        <v>111</v>
      </c>
      <c r="C18" s="407">
        <v>728400</v>
      </c>
      <c r="D18" s="408">
        <v>728400</v>
      </c>
      <c r="E18" s="408">
        <v>728400</v>
      </c>
      <c r="F18" s="408"/>
      <c r="G18" s="408"/>
      <c r="H18" s="408"/>
      <c r="I18" s="408"/>
      <c r="J18" s="408"/>
      <c r="K18" s="408"/>
      <c r="L18" s="408"/>
      <c r="M18" s="408"/>
      <c r="N18" s="407"/>
      <c r="O18" s="407"/>
    </row>
    <row r="19" ht="21" customHeight="1" spans="1:15">
      <c r="A19" s="410" t="s">
        <v>112</v>
      </c>
      <c r="B19" s="410" t="s">
        <v>113</v>
      </c>
      <c r="C19" s="407">
        <v>369360</v>
      </c>
      <c r="D19" s="408">
        <v>369360</v>
      </c>
      <c r="E19" s="408">
        <v>369360</v>
      </c>
      <c r="F19" s="408"/>
      <c r="G19" s="408"/>
      <c r="H19" s="408"/>
      <c r="I19" s="408"/>
      <c r="J19" s="408"/>
      <c r="K19" s="408"/>
      <c r="L19" s="408"/>
      <c r="M19" s="408"/>
      <c r="N19" s="407"/>
      <c r="O19" s="407"/>
    </row>
    <row r="20" ht="21" customHeight="1" spans="1:15">
      <c r="A20" s="410" t="s">
        <v>114</v>
      </c>
      <c r="B20" s="410" t="s">
        <v>115</v>
      </c>
      <c r="C20" s="407">
        <v>42714</v>
      </c>
      <c r="D20" s="408">
        <v>42714</v>
      </c>
      <c r="E20" s="408">
        <v>42714</v>
      </c>
      <c r="F20" s="408"/>
      <c r="G20" s="408"/>
      <c r="H20" s="408"/>
      <c r="I20" s="408"/>
      <c r="J20" s="408"/>
      <c r="K20" s="408"/>
      <c r="L20" s="408"/>
      <c r="M20" s="408"/>
      <c r="N20" s="407"/>
      <c r="O20" s="407"/>
    </row>
    <row r="21" ht="21" customHeight="1" spans="1:15">
      <c r="A21" s="406" t="s">
        <v>116</v>
      </c>
      <c r="B21" s="406" t="s">
        <v>117</v>
      </c>
      <c r="C21" s="407">
        <v>1420000</v>
      </c>
      <c r="D21" s="408">
        <v>1420000</v>
      </c>
      <c r="E21" s="408">
        <v>1420000</v>
      </c>
      <c r="F21" s="408"/>
      <c r="G21" s="408"/>
      <c r="H21" s="408"/>
      <c r="I21" s="408"/>
      <c r="J21" s="408"/>
      <c r="K21" s="408"/>
      <c r="L21" s="408"/>
      <c r="M21" s="408"/>
      <c r="N21" s="407"/>
      <c r="O21" s="407"/>
    </row>
    <row r="22" ht="21" customHeight="1" spans="1:15">
      <c r="A22" s="409" t="s">
        <v>118</v>
      </c>
      <c r="B22" s="409" t="s">
        <v>119</v>
      </c>
      <c r="C22" s="407">
        <v>1420000</v>
      </c>
      <c r="D22" s="408">
        <v>1420000</v>
      </c>
      <c r="E22" s="408">
        <v>1420000</v>
      </c>
      <c r="F22" s="408"/>
      <c r="G22" s="408"/>
      <c r="H22" s="408"/>
      <c r="I22" s="408"/>
      <c r="J22" s="408"/>
      <c r="K22" s="408"/>
      <c r="L22" s="408"/>
      <c r="M22" s="408"/>
      <c r="N22" s="407"/>
      <c r="O22" s="407"/>
    </row>
    <row r="23" ht="21" customHeight="1" spans="1:15">
      <c r="A23" s="410" t="s">
        <v>120</v>
      </c>
      <c r="B23" s="410" t="s">
        <v>121</v>
      </c>
      <c r="C23" s="407">
        <v>1320000</v>
      </c>
      <c r="D23" s="408">
        <v>1320000</v>
      </c>
      <c r="E23" s="408">
        <v>1320000</v>
      </c>
      <c r="F23" s="408"/>
      <c r="G23" s="408"/>
      <c r="H23" s="408"/>
      <c r="I23" s="408"/>
      <c r="J23" s="408"/>
      <c r="K23" s="408"/>
      <c r="L23" s="408"/>
      <c r="M23" s="408"/>
      <c r="N23" s="407"/>
      <c r="O23" s="407"/>
    </row>
    <row r="24" ht="21" customHeight="1" spans="1:15">
      <c r="A24" s="410" t="s">
        <v>122</v>
      </c>
      <c r="B24" s="410" t="s">
        <v>123</v>
      </c>
      <c r="C24" s="407">
        <v>100000</v>
      </c>
      <c r="D24" s="408">
        <v>100000</v>
      </c>
      <c r="E24" s="408">
        <v>100000</v>
      </c>
      <c r="F24" s="408"/>
      <c r="G24" s="408"/>
      <c r="H24" s="408"/>
      <c r="I24" s="408"/>
      <c r="J24" s="408"/>
      <c r="K24" s="408"/>
      <c r="L24" s="408"/>
      <c r="M24" s="408"/>
      <c r="N24" s="407"/>
      <c r="O24" s="407"/>
    </row>
    <row r="25" ht="21" customHeight="1" spans="1:15">
      <c r="A25" s="411" t="s">
        <v>49</v>
      </c>
      <c r="B25" s="412"/>
      <c r="C25" s="408">
        <v>24178608.68</v>
      </c>
      <c r="D25" s="408">
        <v>21318608.68</v>
      </c>
      <c r="E25" s="408">
        <v>15735608.68</v>
      </c>
      <c r="F25" s="408">
        <v>5583000</v>
      </c>
      <c r="G25" s="408"/>
      <c r="H25" s="408"/>
      <c r="I25" s="408"/>
      <c r="J25" s="408">
        <v>2860000</v>
      </c>
      <c r="K25" s="408"/>
      <c r="L25" s="408"/>
      <c r="M25" s="408">
        <v>2800000</v>
      </c>
      <c r="N25" s="408"/>
      <c r="O25" s="408">
        <v>60000</v>
      </c>
    </row>
  </sheetData>
  <mergeCells count="12">
    <mergeCell ref="A1:O1"/>
    <mergeCell ref="A2:O2"/>
    <mergeCell ref="A3:C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selection activeCell="A1" sqref="A1"/>
    </sheetView>
  </sheetViews>
  <sheetFormatPr defaultColWidth="8.575" defaultRowHeight="12.75" customHeight="1" outlineLevelCol="3"/>
  <cols>
    <col min="1" max="4" width="35.575" customWidth="1"/>
  </cols>
  <sheetData>
    <row r="1" ht="15" customHeight="1" spans="1:4">
      <c r="A1" s="373"/>
      <c r="B1" s="374"/>
      <c r="C1" s="374"/>
      <c r="D1" s="374"/>
    </row>
    <row r="2" ht="41.25" customHeight="1" spans="1:1">
      <c r="A2" s="375" t="str">
        <f>"2025"&amp;"年部门财政拨款收支预算总表"</f>
        <v>2025年部门财政拨款收支预算总表</v>
      </c>
    </row>
    <row r="3" ht="17.25" customHeight="1" spans="1:4">
      <c r="A3" s="376" t="str">
        <f>"单位名称："&amp;"中国共产党昆明市委员会政法委员会"</f>
        <v>单位名称：中国共产党昆明市委员会政法委员会</v>
      </c>
      <c r="B3" s="377"/>
      <c r="D3" s="374" t="s">
        <v>0</v>
      </c>
    </row>
    <row r="4" ht="17.25" customHeight="1" spans="1:4">
      <c r="A4" s="378" t="s">
        <v>1</v>
      </c>
      <c r="B4" s="379"/>
      <c r="C4" s="378" t="s">
        <v>2</v>
      </c>
      <c r="D4" s="380"/>
    </row>
    <row r="5" ht="18.75" customHeight="1" spans="1:4">
      <c r="A5" s="378" t="s">
        <v>3</v>
      </c>
      <c r="B5" s="378" t="str">
        <f t="shared" ref="B5:D5" si="0">"2025"&amp;"年预算"</f>
        <v>2025年预算</v>
      </c>
      <c r="C5" s="378" t="s">
        <v>4</v>
      </c>
      <c r="D5" s="381" t="str">
        <f t="shared" si="0"/>
        <v>2025年预算</v>
      </c>
    </row>
    <row r="6" ht="16.5" customHeight="1" spans="1:4">
      <c r="A6" s="382" t="s">
        <v>124</v>
      </c>
      <c r="B6" s="383">
        <v>21318608.68</v>
      </c>
      <c r="C6" s="382" t="s">
        <v>125</v>
      </c>
      <c r="D6" s="383">
        <v>21318608.68</v>
      </c>
    </row>
    <row r="7" ht="16.5" customHeight="1" spans="1:4">
      <c r="A7" s="382" t="s">
        <v>126</v>
      </c>
      <c r="B7" s="383">
        <v>21318608.68</v>
      </c>
      <c r="C7" s="382" t="s">
        <v>127</v>
      </c>
      <c r="D7" s="383">
        <v>16860616.68</v>
      </c>
    </row>
    <row r="8" ht="16.5" customHeight="1" spans="1:4">
      <c r="A8" s="382" t="s">
        <v>128</v>
      </c>
      <c r="B8" s="383"/>
      <c r="C8" s="382" t="s">
        <v>129</v>
      </c>
      <c r="D8" s="383"/>
    </row>
    <row r="9" ht="16.5" customHeight="1" spans="1:4">
      <c r="A9" s="382" t="s">
        <v>130</v>
      </c>
      <c r="B9" s="383"/>
      <c r="C9" s="382" t="s">
        <v>131</v>
      </c>
      <c r="D9" s="383"/>
    </row>
    <row r="10" ht="16.5" customHeight="1" spans="1:4">
      <c r="A10" s="382" t="s">
        <v>132</v>
      </c>
      <c r="B10" s="383"/>
      <c r="C10" s="382" t="s">
        <v>133</v>
      </c>
      <c r="D10" s="383"/>
    </row>
    <row r="11" ht="16.5" customHeight="1" spans="1:4">
      <c r="A11" s="382" t="s">
        <v>126</v>
      </c>
      <c r="B11" s="383"/>
      <c r="C11" s="382" t="s">
        <v>134</v>
      </c>
      <c r="D11" s="383"/>
    </row>
    <row r="12" ht="16.5" customHeight="1" spans="1:4">
      <c r="A12" s="384" t="s">
        <v>128</v>
      </c>
      <c r="B12" s="385"/>
      <c r="C12" s="386" t="s">
        <v>135</v>
      </c>
      <c r="D12" s="385"/>
    </row>
    <row r="13" ht="16.5" customHeight="1" spans="1:4">
      <c r="A13" s="384" t="s">
        <v>130</v>
      </c>
      <c r="B13" s="385"/>
      <c r="C13" s="386" t="s">
        <v>136</v>
      </c>
      <c r="D13" s="385"/>
    </row>
    <row r="14" ht="16.5" customHeight="1" spans="1:4">
      <c r="A14" s="387"/>
      <c r="B14" s="388"/>
      <c r="C14" s="386" t="s">
        <v>137</v>
      </c>
      <c r="D14" s="385">
        <v>1897518</v>
      </c>
    </row>
    <row r="15" ht="16.5" customHeight="1" spans="1:4">
      <c r="A15" s="387"/>
      <c r="B15" s="388"/>
      <c r="C15" s="386" t="s">
        <v>138</v>
      </c>
      <c r="D15" s="385">
        <v>1140474</v>
      </c>
    </row>
    <row r="16" ht="16.5" customHeight="1" spans="1:4">
      <c r="A16" s="387"/>
      <c r="B16" s="388"/>
      <c r="C16" s="386" t="s">
        <v>139</v>
      </c>
      <c r="D16" s="385"/>
    </row>
    <row r="17" ht="16.5" customHeight="1" spans="1:4">
      <c r="A17" s="387"/>
      <c r="B17" s="388"/>
      <c r="C17" s="386" t="s">
        <v>140</v>
      </c>
      <c r="D17" s="385"/>
    </row>
    <row r="18" ht="16.5" customHeight="1" spans="1:4">
      <c r="A18" s="387"/>
      <c r="B18" s="388"/>
      <c r="C18" s="386" t="s">
        <v>141</v>
      </c>
      <c r="D18" s="385"/>
    </row>
    <row r="19" ht="16.5" customHeight="1" spans="1:4">
      <c r="A19" s="387"/>
      <c r="B19" s="388"/>
      <c r="C19" s="386" t="s">
        <v>142</v>
      </c>
      <c r="D19" s="385"/>
    </row>
    <row r="20" ht="16.5" customHeight="1" spans="1:4">
      <c r="A20" s="387"/>
      <c r="B20" s="388"/>
      <c r="C20" s="386" t="s">
        <v>143</v>
      </c>
      <c r="D20" s="385"/>
    </row>
    <row r="21" ht="16.5" customHeight="1" spans="1:4">
      <c r="A21" s="387"/>
      <c r="B21" s="388"/>
      <c r="C21" s="386" t="s">
        <v>144</v>
      </c>
      <c r="D21" s="385"/>
    </row>
    <row r="22" ht="16.5" customHeight="1" spans="1:4">
      <c r="A22" s="387"/>
      <c r="B22" s="388"/>
      <c r="C22" s="386" t="s">
        <v>145</v>
      </c>
      <c r="D22" s="385"/>
    </row>
    <row r="23" ht="16.5" customHeight="1" spans="1:4">
      <c r="A23" s="387"/>
      <c r="B23" s="388"/>
      <c r="C23" s="386" t="s">
        <v>146</v>
      </c>
      <c r="D23" s="385"/>
    </row>
    <row r="24" ht="16.5" customHeight="1" spans="1:4">
      <c r="A24" s="387"/>
      <c r="B24" s="388"/>
      <c r="C24" s="386" t="s">
        <v>147</v>
      </c>
      <c r="D24" s="385"/>
    </row>
    <row r="25" ht="16.5" customHeight="1" spans="1:4">
      <c r="A25" s="387"/>
      <c r="B25" s="388"/>
      <c r="C25" s="386" t="s">
        <v>148</v>
      </c>
      <c r="D25" s="385">
        <v>1420000</v>
      </c>
    </row>
    <row r="26" ht="16.5" customHeight="1" spans="1:4">
      <c r="A26" s="387"/>
      <c r="B26" s="388"/>
      <c r="C26" s="386" t="s">
        <v>149</v>
      </c>
      <c r="D26" s="385"/>
    </row>
    <row r="27" ht="16.5" customHeight="1" spans="1:4">
      <c r="A27" s="387"/>
      <c r="B27" s="388"/>
      <c r="C27" s="386" t="s">
        <v>150</v>
      </c>
      <c r="D27" s="385"/>
    </row>
    <row r="28" ht="16.5" customHeight="1" spans="1:4">
      <c r="A28" s="387"/>
      <c r="B28" s="388"/>
      <c r="C28" s="386" t="s">
        <v>151</v>
      </c>
      <c r="D28" s="385"/>
    </row>
    <row r="29" ht="16.5" customHeight="1" spans="1:4">
      <c r="A29" s="387"/>
      <c r="B29" s="388"/>
      <c r="C29" s="386" t="s">
        <v>152</v>
      </c>
      <c r="D29" s="385"/>
    </row>
    <row r="30" ht="16.5" customHeight="1" spans="1:4">
      <c r="A30" s="387"/>
      <c r="B30" s="388"/>
      <c r="C30" s="386" t="s">
        <v>153</v>
      </c>
      <c r="D30" s="385"/>
    </row>
    <row r="31" ht="16.5" customHeight="1" spans="1:4">
      <c r="A31" s="387"/>
      <c r="B31" s="388"/>
      <c r="C31" s="384" t="s">
        <v>154</v>
      </c>
      <c r="D31" s="385"/>
    </row>
    <row r="32" ht="16.5" customHeight="1" spans="1:4">
      <c r="A32" s="387"/>
      <c r="B32" s="388"/>
      <c r="C32" s="384" t="s">
        <v>155</v>
      </c>
      <c r="D32" s="385"/>
    </row>
    <row r="33" ht="16.5" customHeight="1" spans="1:4">
      <c r="A33" s="387"/>
      <c r="B33" s="388"/>
      <c r="C33" s="389" t="s">
        <v>156</v>
      </c>
      <c r="D33" s="390"/>
    </row>
    <row r="34" ht="15" customHeight="1" spans="1:4">
      <c r="A34" s="391" t="s">
        <v>45</v>
      </c>
      <c r="B34" s="392">
        <v>21318608.68</v>
      </c>
      <c r="C34" s="391" t="s">
        <v>46</v>
      </c>
      <c r="D34" s="392">
        <v>21318608.68</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347"/>
      <c r="F1" s="348"/>
      <c r="G1" s="349"/>
    </row>
    <row r="2" ht="41.25" customHeight="1" spans="1:7">
      <c r="A2" s="350" t="str">
        <f>"2025"&amp;"年部门一般公共预算支出预算表（按功能科目分类）"</f>
        <v>2025年部门一般公共预算支出预算表（按功能科目分类）</v>
      </c>
      <c r="B2" s="350"/>
      <c r="C2" s="350"/>
      <c r="D2" s="350"/>
      <c r="E2" s="350"/>
      <c r="F2" s="350"/>
      <c r="G2" s="350"/>
    </row>
    <row r="3" ht="18" customHeight="1" spans="1:7">
      <c r="A3" s="351" t="str">
        <f>"单位名称："&amp;"中国共产党昆明市委员会政法委员会"</f>
        <v>单位名称：中国共产党昆明市委员会政法委员会</v>
      </c>
      <c r="F3" s="352"/>
      <c r="G3" s="353" t="s">
        <v>0</v>
      </c>
    </row>
    <row r="4" ht="20.25" customHeight="1" spans="1:7">
      <c r="A4" s="354" t="s">
        <v>157</v>
      </c>
      <c r="B4" s="355"/>
      <c r="C4" s="356" t="s">
        <v>49</v>
      </c>
      <c r="D4" s="357" t="s">
        <v>67</v>
      </c>
      <c r="E4" s="358"/>
      <c r="F4" s="359"/>
      <c r="G4" s="360" t="s">
        <v>68</v>
      </c>
    </row>
    <row r="5" ht="20.25" customHeight="1" spans="1:7">
      <c r="A5" s="361" t="s">
        <v>64</v>
      </c>
      <c r="B5" s="361" t="s">
        <v>65</v>
      </c>
      <c r="C5" s="362"/>
      <c r="D5" s="363" t="s">
        <v>51</v>
      </c>
      <c r="E5" s="363" t="s">
        <v>158</v>
      </c>
      <c r="F5" s="363" t="s">
        <v>159</v>
      </c>
      <c r="G5" s="364"/>
    </row>
    <row r="6" ht="15" customHeight="1" spans="1:7">
      <c r="A6" s="365" t="s">
        <v>74</v>
      </c>
      <c r="B6" s="365" t="s">
        <v>75</v>
      </c>
      <c r="C6" s="365" t="s">
        <v>76</v>
      </c>
      <c r="D6" s="365" t="s">
        <v>77</v>
      </c>
      <c r="E6" s="365" t="s">
        <v>78</v>
      </c>
      <c r="F6" s="365" t="s">
        <v>79</v>
      </c>
      <c r="G6" s="365" t="s">
        <v>80</v>
      </c>
    </row>
    <row r="7" ht="18" customHeight="1" spans="1:7">
      <c r="A7" s="366" t="s">
        <v>89</v>
      </c>
      <c r="B7" s="366" t="s">
        <v>90</v>
      </c>
      <c r="C7" s="367">
        <v>16860616.68</v>
      </c>
      <c r="D7" s="368">
        <v>11277616.68</v>
      </c>
      <c r="E7" s="368">
        <v>9794009</v>
      </c>
      <c r="F7" s="368">
        <v>1483607.68</v>
      </c>
      <c r="G7" s="368">
        <v>5583000</v>
      </c>
    </row>
    <row r="8" ht="18" customHeight="1" spans="1:7">
      <c r="A8" s="369" t="s">
        <v>91</v>
      </c>
      <c r="B8" s="369" t="s">
        <v>92</v>
      </c>
      <c r="C8" s="367">
        <v>16860616.68</v>
      </c>
      <c r="D8" s="368">
        <v>11277616.68</v>
      </c>
      <c r="E8" s="368">
        <v>9794009</v>
      </c>
      <c r="F8" s="368">
        <v>1483607.68</v>
      </c>
      <c r="G8" s="368">
        <v>5583000</v>
      </c>
    </row>
    <row r="9" ht="18" customHeight="1" spans="1:7">
      <c r="A9" s="370" t="s">
        <v>93</v>
      </c>
      <c r="B9" s="370" t="s">
        <v>94</v>
      </c>
      <c r="C9" s="367">
        <v>11277616.68</v>
      </c>
      <c r="D9" s="368">
        <v>11277616.68</v>
      </c>
      <c r="E9" s="368">
        <v>9794009</v>
      </c>
      <c r="F9" s="368">
        <v>1483607.68</v>
      </c>
      <c r="G9" s="368"/>
    </row>
    <row r="10" ht="18" customHeight="1" spans="1:7">
      <c r="A10" s="370" t="s">
        <v>95</v>
      </c>
      <c r="B10" s="370" t="s">
        <v>92</v>
      </c>
      <c r="C10" s="367">
        <v>5583000</v>
      </c>
      <c r="D10" s="368"/>
      <c r="E10" s="368"/>
      <c r="F10" s="368"/>
      <c r="G10" s="368">
        <v>5583000</v>
      </c>
    </row>
    <row r="11" ht="18" customHeight="1" spans="1:7">
      <c r="A11" s="366" t="s">
        <v>96</v>
      </c>
      <c r="B11" s="366" t="s">
        <v>97</v>
      </c>
      <c r="C11" s="367">
        <v>1897518</v>
      </c>
      <c r="D11" s="368">
        <v>1897518</v>
      </c>
      <c r="E11" s="368">
        <v>1897518</v>
      </c>
      <c r="F11" s="368"/>
      <c r="G11" s="368"/>
    </row>
    <row r="12" ht="18" customHeight="1" spans="1:7">
      <c r="A12" s="369" t="s">
        <v>98</v>
      </c>
      <c r="B12" s="369" t="s">
        <v>99</v>
      </c>
      <c r="C12" s="367">
        <v>1897518</v>
      </c>
      <c r="D12" s="368">
        <v>1897518</v>
      </c>
      <c r="E12" s="368">
        <v>1897518</v>
      </c>
      <c r="F12" s="368"/>
      <c r="G12" s="368"/>
    </row>
    <row r="13" ht="18" customHeight="1" spans="1:7">
      <c r="A13" s="370" t="s">
        <v>100</v>
      </c>
      <c r="B13" s="370" t="s">
        <v>101</v>
      </c>
      <c r="C13" s="367">
        <v>504000</v>
      </c>
      <c r="D13" s="368">
        <v>504000</v>
      </c>
      <c r="E13" s="368">
        <v>504000</v>
      </c>
      <c r="F13" s="368"/>
      <c r="G13" s="368"/>
    </row>
    <row r="14" ht="18" customHeight="1" spans="1:7">
      <c r="A14" s="370" t="s">
        <v>102</v>
      </c>
      <c r="B14" s="370" t="s">
        <v>103</v>
      </c>
      <c r="C14" s="367">
        <v>1183518</v>
      </c>
      <c r="D14" s="368">
        <v>1183518</v>
      </c>
      <c r="E14" s="368">
        <v>1183518</v>
      </c>
      <c r="F14" s="368"/>
      <c r="G14" s="368"/>
    </row>
    <row r="15" ht="18" customHeight="1" spans="1:7">
      <c r="A15" s="370" t="s">
        <v>104</v>
      </c>
      <c r="B15" s="370" t="s">
        <v>105</v>
      </c>
      <c r="C15" s="367">
        <v>210000</v>
      </c>
      <c r="D15" s="368">
        <v>210000</v>
      </c>
      <c r="E15" s="368">
        <v>210000</v>
      </c>
      <c r="F15" s="368"/>
      <c r="G15" s="368"/>
    </row>
    <row r="16" ht="18" customHeight="1" spans="1:7">
      <c r="A16" s="366" t="s">
        <v>106</v>
      </c>
      <c r="B16" s="366" t="s">
        <v>107</v>
      </c>
      <c r="C16" s="367">
        <v>1140474</v>
      </c>
      <c r="D16" s="368">
        <v>1140474</v>
      </c>
      <c r="E16" s="368">
        <v>1140474</v>
      </c>
      <c r="F16" s="368"/>
      <c r="G16" s="368"/>
    </row>
    <row r="17" ht="18" customHeight="1" spans="1:7">
      <c r="A17" s="369" t="s">
        <v>108</v>
      </c>
      <c r="B17" s="369" t="s">
        <v>109</v>
      </c>
      <c r="C17" s="367">
        <v>1140474</v>
      </c>
      <c r="D17" s="368">
        <v>1140474</v>
      </c>
      <c r="E17" s="368">
        <v>1140474</v>
      </c>
      <c r="F17" s="368"/>
      <c r="G17" s="368"/>
    </row>
    <row r="18" ht="18" customHeight="1" spans="1:7">
      <c r="A18" s="370" t="s">
        <v>110</v>
      </c>
      <c r="B18" s="370" t="s">
        <v>111</v>
      </c>
      <c r="C18" s="367">
        <v>728400</v>
      </c>
      <c r="D18" s="368">
        <v>728400</v>
      </c>
      <c r="E18" s="368">
        <v>728400</v>
      </c>
      <c r="F18" s="368"/>
      <c r="G18" s="368"/>
    </row>
    <row r="19" ht="18" customHeight="1" spans="1:7">
      <c r="A19" s="370" t="s">
        <v>112</v>
      </c>
      <c r="B19" s="370" t="s">
        <v>113</v>
      </c>
      <c r="C19" s="367">
        <v>369360</v>
      </c>
      <c r="D19" s="368">
        <v>369360</v>
      </c>
      <c r="E19" s="368">
        <v>369360</v>
      </c>
      <c r="F19" s="368"/>
      <c r="G19" s="368"/>
    </row>
    <row r="20" ht="18" customHeight="1" spans="1:7">
      <c r="A20" s="370" t="s">
        <v>114</v>
      </c>
      <c r="B20" s="370" t="s">
        <v>115</v>
      </c>
      <c r="C20" s="367">
        <v>42714</v>
      </c>
      <c r="D20" s="368">
        <v>42714</v>
      </c>
      <c r="E20" s="368">
        <v>42714</v>
      </c>
      <c r="F20" s="368"/>
      <c r="G20" s="368"/>
    </row>
    <row r="21" ht="18" customHeight="1" spans="1:7">
      <c r="A21" s="366" t="s">
        <v>116</v>
      </c>
      <c r="B21" s="366" t="s">
        <v>117</v>
      </c>
      <c r="C21" s="367">
        <v>1420000</v>
      </c>
      <c r="D21" s="368">
        <v>1420000</v>
      </c>
      <c r="E21" s="368">
        <v>1420000</v>
      </c>
      <c r="F21" s="368"/>
      <c r="G21" s="368"/>
    </row>
    <row r="22" ht="18" customHeight="1" spans="1:7">
      <c r="A22" s="369" t="s">
        <v>118</v>
      </c>
      <c r="B22" s="369" t="s">
        <v>119</v>
      </c>
      <c r="C22" s="367">
        <v>1420000</v>
      </c>
      <c r="D22" s="368">
        <v>1420000</v>
      </c>
      <c r="E22" s="368">
        <v>1420000</v>
      </c>
      <c r="F22" s="368"/>
      <c r="G22" s="368"/>
    </row>
    <row r="23" ht="18" customHeight="1" spans="1:7">
      <c r="A23" s="370" t="s">
        <v>120</v>
      </c>
      <c r="B23" s="370" t="s">
        <v>121</v>
      </c>
      <c r="C23" s="367">
        <v>1320000</v>
      </c>
      <c r="D23" s="368">
        <v>1320000</v>
      </c>
      <c r="E23" s="368">
        <v>1320000</v>
      </c>
      <c r="F23" s="368"/>
      <c r="G23" s="368"/>
    </row>
    <row r="24" ht="18" customHeight="1" spans="1:7">
      <c r="A24" s="370" t="s">
        <v>122</v>
      </c>
      <c r="B24" s="370" t="s">
        <v>123</v>
      </c>
      <c r="C24" s="367">
        <v>100000</v>
      </c>
      <c r="D24" s="368">
        <v>100000</v>
      </c>
      <c r="E24" s="368">
        <v>100000</v>
      </c>
      <c r="F24" s="368"/>
      <c r="G24" s="368"/>
    </row>
    <row r="25" ht="18" customHeight="1" spans="1:7">
      <c r="A25" s="371" t="s">
        <v>160</v>
      </c>
      <c r="B25" s="372" t="s">
        <v>160</v>
      </c>
      <c r="C25" s="367">
        <v>21318608.68</v>
      </c>
      <c r="D25" s="368">
        <v>15735608.68</v>
      </c>
      <c r="E25" s="367">
        <v>14252001</v>
      </c>
      <c r="F25" s="367">
        <v>1483607.68</v>
      </c>
      <c r="G25" s="367">
        <v>5583000</v>
      </c>
    </row>
  </sheetData>
  <mergeCells count="7">
    <mergeCell ref="A2:G2"/>
    <mergeCell ref="A3:E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328"/>
      <c r="B1" s="328"/>
      <c r="C1" s="328"/>
      <c r="D1" s="328"/>
      <c r="E1" s="329"/>
      <c r="F1" s="328"/>
    </row>
    <row r="2" ht="41.25" customHeight="1" spans="1:6">
      <c r="A2" s="330" t="str">
        <f>"2025"&amp;"年部门一般公共预算“三公”经费支出预算表"</f>
        <v>2025年部门一般公共预算“三公”经费支出预算表</v>
      </c>
      <c r="B2" s="328"/>
      <c r="C2" s="328"/>
      <c r="D2" s="328"/>
      <c r="E2" s="329"/>
      <c r="F2" s="328"/>
    </row>
    <row r="3" customHeight="1" spans="1:6">
      <c r="A3" s="331" t="str">
        <f>"单位名称："&amp;"中国共产党昆明市委员会政法委员会"</f>
        <v>单位名称：中国共产党昆明市委员会政法委员会</v>
      </c>
      <c r="B3" s="332"/>
      <c r="C3" s="333"/>
      <c r="D3" s="328"/>
      <c r="E3" s="329"/>
      <c r="F3" s="334" t="s">
        <v>0</v>
      </c>
    </row>
    <row r="4" ht="27" customHeight="1" spans="1:6">
      <c r="A4" s="335" t="s">
        <v>161</v>
      </c>
      <c r="B4" s="335" t="s">
        <v>162</v>
      </c>
      <c r="C4" s="336" t="s">
        <v>163</v>
      </c>
      <c r="D4" s="337"/>
      <c r="E4" s="338"/>
      <c r="F4" s="335" t="s">
        <v>164</v>
      </c>
    </row>
    <row r="5" ht="28.5" customHeight="1" spans="1:6">
      <c r="A5" s="339"/>
      <c r="B5" s="340"/>
      <c r="C5" s="341" t="s">
        <v>51</v>
      </c>
      <c r="D5" s="341" t="s">
        <v>165</v>
      </c>
      <c r="E5" s="341" t="s">
        <v>166</v>
      </c>
      <c r="F5" s="342"/>
    </row>
    <row r="6" ht="17.25" customHeight="1" spans="1:6">
      <c r="A6" s="343" t="s">
        <v>74</v>
      </c>
      <c r="B6" s="343" t="s">
        <v>75</v>
      </c>
      <c r="C6" s="343" t="s">
        <v>76</v>
      </c>
      <c r="D6" s="343" t="s">
        <v>77</v>
      </c>
      <c r="E6" s="343" t="s">
        <v>78</v>
      </c>
      <c r="F6" s="343" t="s">
        <v>79</v>
      </c>
    </row>
    <row r="7" ht="17.25" customHeight="1" spans="1:6">
      <c r="A7" s="344">
        <v>91784.4</v>
      </c>
      <c r="B7" s="345"/>
      <c r="C7" s="346">
        <v>62384.4</v>
      </c>
      <c r="D7" s="346"/>
      <c r="E7" s="346">
        <v>62384.4</v>
      </c>
      <c r="F7" s="346">
        <v>29400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8"/>
  <sheetViews>
    <sheetView showZeros="0" workbookViewId="0">
      <selection activeCell="A1" sqref="A1:E1"/>
    </sheetView>
  </sheetViews>
  <sheetFormatPr defaultColWidth="8.575" defaultRowHeight="12.75" customHeight="1" outlineLevelRow="7" outlineLevelCol="4"/>
  <cols>
    <col min="1" max="1" width="14.575" customWidth="1"/>
    <col min="2" max="2" width="33.425" customWidth="1"/>
    <col min="3" max="3" width="26.7083333333333" customWidth="1"/>
    <col min="4" max="4" width="30.1416666666667" customWidth="1"/>
    <col min="5" max="5" width="30.85" customWidth="1"/>
  </cols>
  <sheetData>
    <row r="1" ht="17.25" customHeight="1" spans="1:1">
      <c r="A1" s="316"/>
    </row>
    <row r="2" ht="41.25" customHeight="1" spans="1:1">
      <c r="A2" s="317" t="str">
        <f>"2025"&amp;"年部门政府性基金预算支出预算表"</f>
        <v>2025年部门政府性基金预算支出预算表</v>
      </c>
    </row>
    <row r="3" ht="17.25" customHeight="1" spans="1:5">
      <c r="A3" s="318" t="str">
        <f>"单位名称："&amp;"中国共产党昆明市委员会政法委员会"</f>
        <v>单位名称：中国共产党昆明市委员会政法委员会</v>
      </c>
      <c r="C3" s="316"/>
      <c r="E3" s="319" t="s">
        <v>0</v>
      </c>
    </row>
    <row r="4" ht="21.75" customHeight="1" spans="1:5">
      <c r="A4" s="320" t="s">
        <v>157</v>
      </c>
      <c r="B4" s="321"/>
      <c r="C4" s="320" t="s">
        <v>167</v>
      </c>
      <c r="D4" s="322"/>
      <c r="E4" s="321"/>
    </row>
    <row r="5" ht="29.25" customHeight="1" spans="1:5">
      <c r="A5" s="323" t="s">
        <v>64</v>
      </c>
      <c r="B5" s="323" t="s">
        <v>65</v>
      </c>
      <c r="C5" s="324" t="s">
        <v>49</v>
      </c>
      <c r="D5" s="324" t="s">
        <v>67</v>
      </c>
      <c r="E5" s="324" t="s">
        <v>68</v>
      </c>
    </row>
    <row r="6" ht="15" customHeight="1" spans="1:5">
      <c r="A6" s="325">
        <v>1</v>
      </c>
      <c r="B6" s="325">
        <v>2</v>
      </c>
      <c r="C6" s="325">
        <v>3</v>
      </c>
      <c r="D6" s="325">
        <v>4</v>
      </c>
      <c r="E6" s="325">
        <v>5</v>
      </c>
    </row>
    <row r="7" ht="20.25" customHeight="1" spans="1:5">
      <c r="A7" s="27"/>
      <c r="B7" s="27"/>
      <c r="C7" s="23"/>
      <c r="D7" s="23"/>
      <c r="E7" s="23"/>
    </row>
    <row r="8" ht="18.75" customHeight="1" spans="1:5">
      <c r="A8" s="326" t="s">
        <v>49</v>
      </c>
      <c r="B8" s="326"/>
      <c r="C8" s="23"/>
      <c r="D8" s="23"/>
      <c r="E8" s="327"/>
    </row>
  </sheetData>
  <mergeCells count="6">
    <mergeCell ref="A1:E1"/>
    <mergeCell ref="A2:E2"/>
    <mergeCell ref="A3:B3"/>
    <mergeCell ref="A4:B4"/>
    <mergeCell ref="C4:E4"/>
    <mergeCell ref="A8:B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41"/>
  <sheetViews>
    <sheetView showGridLines="0" showZeros="0" workbookViewId="0">
      <selection activeCell="A3" sqref="A3:C3"/>
    </sheetView>
  </sheetViews>
  <sheetFormatPr defaultColWidth="8.575" defaultRowHeight="12.75" customHeight="1"/>
  <cols>
    <col min="1" max="2" width="28.85" customWidth="1"/>
    <col min="3" max="3" width="28.7083333333333" customWidth="1"/>
    <col min="4" max="6" width="20.575" customWidth="1"/>
    <col min="7" max="10" width="20.7083333333333" customWidth="1"/>
    <col min="11" max="24" width="25.425" customWidth="1"/>
  </cols>
  <sheetData>
    <row r="1" ht="17.25" customHeight="1" spans="1:24">
      <c r="A1" s="307"/>
      <c r="B1" s="307"/>
      <c r="C1" s="307"/>
      <c r="D1" s="307"/>
      <c r="E1" s="307"/>
      <c r="F1" s="307"/>
      <c r="G1" s="307"/>
      <c r="H1" s="307"/>
      <c r="I1" s="307"/>
      <c r="J1" s="307"/>
      <c r="K1" s="307"/>
      <c r="L1" s="307"/>
      <c r="M1" s="307"/>
      <c r="N1" s="307"/>
      <c r="O1" s="307"/>
      <c r="P1" s="307"/>
      <c r="Q1" s="307"/>
      <c r="R1" s="307"/>
      <c r="S1" s="307"/>
      <c r="T1" s="307"/>
      <c r="U1" s="307"/>
      <c r="V1" s="307"/>
      <c r="W1" s="307"/>
      <c r="X1" s="307"/>
    </row>
    <row r="2" ht="41.25" customHeight="1" spans="1:24">
      <c r="A2" s="308" t="str">
        <f>"2025"&amp;"年部门预算基本支出明细表"</f>
        <v>2025年部门预算基本支出明细表</v>
      </c>
      <c r="B2" s="308"/>
      <c r="C2" s="308"/>
      <c r="D2" s="308"/>
      <c r="E2" s="308"/>
      <c r="F2" s="308"/>
      <c r="G2" s="308"/>
      <c r="H2" s="308" t="s">
        <v>168</v>
      </c>
      <c r="I2" s="308"/>
      <c r="J2" s="308"/>
      <c r="K2" s="308"/>
      <c r="L2" s="308"/>
      <c r="M2" s="308"/>
      <c r="N2" s="308"/>
      <c r="O2" s="308"/>
      <c r="P2" s="308"/>
      <c r="Q2" s="308"/>
      <c r="R2" s="308"/>
      <c r="S2" s="308"/>
      <c r="T2" s="308"/>
      <c r="U2" s="308"/>
      <c r="V2" s="308"/>
      <c r="W2" s="308"/>
      <c r="X2" s="308"/>
    </row>
    <row r="3" ht="17.25" customHeight="1" spans="1:24">
      <c r="A3" s="307" t="s">
        <v>169</v>
      </c>
      <c r="B3" s="307"/>
      <c r="C3" s="307"/>
      <c r="D3" s="307"/>
      <c r="E3" s="307"/>
      <c r="F3" s="307"/>
      <c r="G3" s="307"/>
      <c r="M3" s="313"/>
      <c r="N3" s="313"/>
      <c r="O3" s="313"/>
      <c r="P3" s="313"/>
      <c r="Q3" s="313"/>
      <c r="R3" s="313"/>
      <c r="S3" s="313"/>
      <c r="T3" s="313"/>
      <c r="U3" s="313"/>
      <c r="V3" s="313"/>
      <c r="W3" s="313"/>
      <c r="X3" s="313" t="s">
        <v>0</v>
      </c>
    </row>
    <row r="4" ht="23.25" customHeight="1" spans="1:24">
      <c r="A4" s="309" t="s">
        <v>170</v>
      </c>
      <c r="B4" s="309" t="s">
        <v>171</v>
      </c>
      <c r="C4" s="309" t="s">
        <v>172</v>
      </c>
      <c r="D4" s="310" t="s">
        <v>173</v>
      </c>
      <c r="E4" s="310" t="s">
        <v>174</v>
      </c>
      <c r="F4" s="310" t="s">
        <v>175</v>
      </c>
      <c r="G4" s="310" t="s">
        <v>176</v>
      </c>
      <c r="H4" s="310" t="s">
        <v>177</v>
      </c>
      <c r="I4" s="310" t="s">
        <v>178</v>
      </c>
      <c r="J4" s="310" t="s">
        <v>179</v>
      </c>
      <c r="K4" s="314" t="s">
        <v>49</v>
      </c>
      <c r="L4" s="314" t="s">
        <v>180</v>
      </c>
      <c r="M4" s="314"/>
      <c r="N4" s="314"/>
      <c r="O4" s="314" t="s">
        <v>181</v>
      </c>
      <c r="P4" s="314"/>
      <c r="Q4" s="314"/>
      <c r="R4" s="310" t="s">
        <v>55</v>
      </c>
      <c r="S4" s="314" t="s">
        <v>56</v>
      </c>
      <c r="T4" s="314"/>
      <c r="U4" s="314"/>
      <c r="V4" s="314"/>
      <c r="W4" s="314"/>
      <c r="X4" s="314"/>
    </row>
    <row r="5" ht="41.25" customHeight="1" spans="1:24">
      <c r="A5" s="309"/>
      <c r="B5" s="309"/>
      <c r="C5" s="309"/>
      <c r="D5" s="310"/>
      <c r="E5" s="310"/>
      <c r="F5" s="310"/>
      <c r="G5" s="310"/>
      <c r="H5" s="310"/>
      <c r="I5" s="314"/>
      <c r="J5" s="314"/>
      <c r="K5" s="314"/>
      <c r="L5" s="314" t="s">
        <v>52</v>
      </c>
      <c r="M5" s="310" t="s">
        <v>53</v>
      </c>
      <c r="N5" s="310" t="s">
        <v>54</v>
      </c>
      <c r="O5" s="310" t="s">
        <v>52</v>
      </c>
      <c r="P5" s="310" t="s">
        <v>53</v>
      </c>
      <c r="Q5" s="310" t="s">
        <v>54</v>
      </c>
      <c r="R5" s="310"/>
      <c r="S5" s="310" t="s">
        <v>51</v>
      </c>
      <c r="T5" s="310" t="s">
        <v>57</v>
      </c>
      <c r="U5" s="314" t="s">
        <v>59</v>
      </c>
      <c r="V5" s="310" t="s">
        <v>60</v>
      </c>
      <c r="W5" s="310" t="s">
        <v>58</v>
      </c>
      <c r="X5" s="310" t="s">
        <v>61</v>
      </c>
    </row>
    <row r="6" ht="17.25" customHeight="1" spans="1:24">
      <c r="A6" s="311">
        <v>1</v>
      </c>
      <c r="B6" s="311">
        <v>2</v>
      </c>
      <c r="C6" s="311">
        <v>3</v>
      </c>
      <c r="D6" s="311">
        <v>4</v>
      </c>
      <c r="E6" s="311">
        <v>5</v>
      </c>
      <c r="F6" s="311">
        <v>6</v>
      </c>
      <c r="G6" s="311">
        <v>7</v>
      </c>
      <c r="H6" s="311">
        <v>8</v>
      </c>
      <c r="I6" s="311">
        <v>9</v>
      </c>
      <c r="J6" s="311">
        <v>10</v>
      </c>
      <c r="K6" s="311">
        <v>11</v>
      </c>
      <c r="L6" s="311">
        <v>12</v>
      </c>
      <c r="M6" s="311">
        <v>13</v>
      </c>
      <c r="N6" s="311">
        <v>14</v>
      </c>
      <c r="O6" s="311">
        <v>15</v>
      </c>
      <c r="P6" s="311">
        <v>16</v>
      </c>
      <c r="Q6" s="311">
        <v>17</v>
      </c>
      <c r="R6" s="311">
        <v>18</v>
      </c>
      <c r="S6" s="311">
        <v>19</v>
      </c>
      <c r="T6" s="311">
        <v>20</v>
      </c>
      <c r="U6" s="311">
        <v>21</v>
      </c>
      <c r="V6" s="311">
        <v>22</v>
      </c>
      <c r="W6" s="311">
        <v>23</v>
      </c>
      <c r="X6" s="311">
        <v>24</v>
      </c>
    </row>
    <row r="7" ht="19.5" customHeight="1" spans="1:24">
      <c r="A7" s="312" t="s">
        <v>63</v>
      </c>
      <c r="B7" s="312" t="s">
        <v>63</v>
      </c>
      <c r="C7" s="312" t="s">
        <v>182</v>
      </c>
      <c r="D7" s="312" t="s">
        <v>183</v>
      </c>
      <c r="E7" s="312" t="s">
        <v>93</v>
      </c>
      <c r="F7" s="312" t="s">
        <v>94</v>
      </c>
      <c r="G7" s="312" t="s">
        <v>184</v>
      </c>
      <c r="H7" s="312" t="s">
        <v>185</v>
      </c>
      <c r="I7" s="312" t="s">
        <v>186</v>
      </c>
      <c r="J7" s="312" t="s">
        <v>187</v>
      </c>
      <c r="K7" s="315">
        <v>1080000</v>
      </c>
      <c r="L7" s="315">
        <v>1080000</v>
      </c>
      <c r="M7" s="315"/>
      <c r="N7" s="315"/>
      <c r="O7" s="315"/>
      <c r="P7" s="315"/>
      <c r="Q7" s="315"/>
      <c r="R7" s="315"/>
      <c r="S7" s="315"/>
      <c r="T7" s="315"/>
      <c r="U7" s="315"/>
      <c r="V7" s="315"/>
      <c r="W7" s="315"/>
      <c r="X7" s="315"/>
    </row>
    <row r="8" ht="19.5" customHeight="1" spans="1:24">
      <c r="A8" s="312" t="s">
        <v>63</v>
      </c>
      <c r="B8" s="312" t="s">
        <v>63</v>
      </c>
      <c r="C8" s="312" t="s">
        <v>182</v>
      </c>
      <c r="D8" s="312" t="s">
        <v>188</v>
      </c>
      <c r="E8" s="312" t="s">
        <v>93</v>
      </c>
      <c r="F8" s="312" t="s">
        <v>94</v>
      </c>
      <c r="G8" s="312" t="s">
        <v>184</v>
      </c>
      <c r="H8" s="312" t="s">
        <v>185</v>
      </c>
      <c r="I8" s="312" t="s">
        <v>186</v>
      </c>
      <c r="J8" s="312" t="s">
        <v>187</v>
      </c>
      <c r="K8" s="315">
        <v>1505160</v>
      </c>
      <c r="L8" s="315">
        <v>1505160</v>
      </c>
      <c r="M8" s="315"/>
      <c r="N8" s="315"/>
      <c r="O8" s="315"/>
      <c r="P8" s="315"/>
      <c r="Q8" s="315"/>
      <c r="R8" s="315"/>
      <c r="S8" s="315"/>
      <c r="T8" s="315"/>
      <c r="U8" s="315"/>
      <c r="V8" s="315"/>
      <c r="W8" s="315"/>
      <c r="X8" s="315"/>
    </row>
    <row r="9" ht="19.5" customHeight="1" spans="1:24">
      <c r="A9" s="312" t="s">
        <v>63</v>
      </c>
      <c r="B9" s="312" t="s">
        <v>63</v>
      </c>
      <c r="C9" s="312" t="s">
        <v>189</v>
      </c>
      <c r="D9" s="312" t="s">
        <v>190</v>
      </c>
      <c r="E9" s="312" t="s">
        <v>93</v>
      </c>
      <c r="F9" s="312" t="s">
        <v>94</v>
      </c>
      <c r="G9" s="312" t="s">
        <v>191</v>
      </c>
      <c r="H9" s="312" t="s">
        <v>192</v>
      </c>
      <c r="I9" s="312" t="s">
        <v>186</v>
      </c>
      <c r="J9" s="312" t="s">
        <v>187</v>
      </c>
      <c r="K9" s="315">
        <v>2509164</v>
      </c>
      <c r="L9" s="315">
        <v>2509164</v>
      </c>
      <c r="M9" s="315"/>
      <c r="N9" s="315"/>
      <c r="O9" s="315"/>
      <c r="P9" s="315"/>
      <c r="Q9" s="315"/>
      <c r="R9" s="315"/>
      <c r="S9" s="315"/>
      <c r="T9" s="315"/>
      <c r="U9" s="315"/>
      <c r="V9" s="315"/>
      <c r="W9" s="315"/>
      <c r="X9" s="315"/>
    </row>
    <row r="10" ht="19.5" customHeight="1" spans="1:24">
      <c r="A10" s="312" t="s">
        <v>63</v>
      </c>
      <c r="B10" s="312" t="s">
        <v>63</v>
      </c>
      <c r="C10" s="312" t="s">
        <v>189</v>
      </c>
      <c r="D10" s="312" t="s">
        <v>193</v>
      </c>
      <c r="E10" s="312" t="s">
        <v>93</v>
      </c>
      <c r="F10" s="312" t="s">
        <v>94</v>
      </c>
      <c r="G10" s="312" t="s">
        <v>194</v>
      </c>
      <c r="H10" s="312" t="s">
        <v>195</v>
      </c>
      <c r="I10" s="312" t="s">
        <v>186</v>
      </c>
      <c r="J10" s="312" t="s">
        <v>187</v>
      </c>
      <c r="K10" s="315">
        <v>4389552</v>
      </c>
      <c r="L10" s="315">
        <v>4389552</v>
      </c>
      <c r="M10" s="315"/>
      <c r="N10" s="315"/>
      <c r="O10" s="315"/>
      <c r="P10" s="315"/>
      <c r="Q10" s="315"/>
      <c r="R10" s="315"/>
      <c r="S10" s="315"/>
      <c r="T10" s="315"/>
      <c r="U10" s="315"/>
      <c r="V10" s="315"/>
      <c r="W10" s="315"/>
      <c r="X10" s="315"/>
    </row>
    <row r="11" ht="19.5" customHeight="1" spans="1:24">
      <c r="A11" s="312" t="s">
        <v>63</v>
      </c>
      <c r="B11" s="312" t="s">
        <v>63</v>
      </c>
      <c r="C11" s="312" t="s">
        <v>189</v>
      </c>
      <c r="D11" s="312" t="s">
        <v>196</v>
      </c>
      <c r="E11" s="312" t="s">
        <v>93</v>
      </c>
      <c r="F11" s="312" t="s">
        <v>94</v>
      </c>
      <c r="G11" s="312" t="s">
        <v>184</v>
      </c>
      <c r="H11" s="312" t="s">
        <v>185</v>
      </c>
      <c r="I11" s="312" t="s">
        <v>186</v>
      </c>
      <c r="J11" s="312" t="s">
        <v>187</v>
      </c>
      <c r="K11" s="315">
        <v>209097</v>
      </c>
      <c r="L11" s="315">
        <v>209097</v>
      </c>
      <c r="M11" s="315"/>
      <c r="N11" s="315"/>
      <c r="O11" s="315"/>
      <c r="P11" s="315"/>
      <c r="Q11" s="315"/>
      <c r="R11" s="315"/>
      <c r="S11" s="315"/>
      <c r="T11" s="315"/>
      <c r="U11" s="315"/>
      <c r="V11" s="315"/>
      <c r="W11" s="315"/>
      <c r="X11" s="315"/>
    </row>
    <row r="12" ht="19.5" customHeight="1" spans="1:24">
      <c r="A12" s="312" t="s">
        <v>63</v>
      </c>
      <c r="B12" s="312" t="s">
        <v>63</v>
      </c>
      <c r="C12" s="312" t="s">
        <v>197</v>
      </c>
      <c r="D12" s="312" t="s">
        <v>198</v>
      </c>
      <c r="E12" s="312" t="s">
        <v>93</v>
      </c>
      <c r="F12" s="312" t="s">
        <v>94</v>
      </c>
      <c r="G12" s="312" t="s">
        <v>199</v>
      </c>
      <c r="H12" s="312" t="s">
        <v>200</v>
      </c>
      <c r="I12" s="312" t="s">
        <v>201</v>
      </c>
      <c r="J12" s="312" t="s">
        <v>200</v>
      </c>
      <c r="K12" s="315">
        <v>55184.4</v>
      </c>
      <c r="L12" s="315">
        <v>55184.4</v>
      </c>
      <c r="M12" s="315"/>
      <c r="N12" s="315"/>
      <c r="O12" s="315"/>
      <c r="P12" s="315"/>
      <c r="Q12" s="315"/>
      <c r="R12" s="315"/>
      <c r="S12" s="315"/>
      <c r="T12" s="315"/>
      <c r="U12" s="315"/>
      <c r="V12" s="315"/>
      <c r="W12" s="315"/>
      <c r="X12" s="315"/>
    </row>
    <row r="13" ht="19.5" customHeight="1" spans="1:24">
      <c r="A13" s="312" t="s">
        <v>63</v>
      </c>
      <c r="B13" s="312" t="s">
        <v>63</v>
      </c>
      <c r="C13" s="312" t="s">
        <v>197</v>
      </c>
      <c r="D13" s="312" t="s">
        <v>202</v>
      </c>
      <c r="E13" s="312" t="s">
        <v>93</v>
      </c>
      <c r="F13" s="312" t="s">
        <v>94</v>
      </c>
      <c r="G13" s="312" t="s">
        <v>199</v>
      </c>
      <c r="H13" s="312" t="s">
        <v>200</v>
      </c>
      <c r="I13" s="312" t="s">
        <v>201</v>
      </c>
      <c r="J13" s="312" t="s">
        <v>200</v>
      </c>
      <c r="K13" s="315">
        <v>7200</v>
      </c>
      <c r="L13" s="315">
        <v>7200</v>
      </c>
      <c r="M13" s="315"/>
      <c r="N13" s="315"/>
      <c r="O13" s="315"/>
      <c r="P13" s="315"/>
      <c r="Q13" s="315"/>
      <c r="R13" s="315"/>
      <c r="S13" s="315"/>
      <c r="T13" s="315"/>
      <c r="U13" s="315"/>
      <c r="V13" s="315"/>
      <c r="W13" s="315"/>
      <c r="X13" s="315"/>
    </row>
    <row r="14" ht="19.5" customHeight="1" spans="1:24">
      <c r="A14" s="312" t="s">
        <v>63</v>
      </c>
      <c r="B14" s="312" t="s">
        <v>63</v>
      </c>
      <c r="C14" s="312" t="s">
        <v>203</v>
      </c>
      <c r="D14" s="312" t="s">
        <v>204</v>
      </c>
      <c r="E14" s="312" t="s">
        <v>102</v>
      </c>
      <c r="F14" s="312" t="s">
        <v>103</v>
      </c>
      <c r="G14" s="312" t="s">
        <v>205</v>
      </c>
      <c r="H14" s="312" t="s">
        <v>206</v>
      </c>
      <c r="I14" s="312" t="s">
        <v>207</v>
      </c>
      <c r="J14" s="312" t="s">
        <v>203</v>
      </c>
      <c r="K14" s="315">
        <v>1183518</v>
      </c>
      <c r="L14" s="315">
        <v>1183518</v>
      </c>
      <c r="M14" s="315"/>
      <c r="N14" s="315"/>
      <c r="O14" s="315"/>
      <c r="P14" s="315"/>
      <c r="Q14" s="315"/>
      <c r="R14" s="315"/>
      <c r="S14" s="315"/>
      <c r="T14" s="315"/>
      <c r="U14" s="315"/>
      <c r="V14" s="315"/>
      <c r="W14" s="315"/>
      <c r="X14" s="315"/>
    </row>
    <row r="15" ht="19.5" customHeight="1" spans="1:24">
      <c r="A15" s="312" t="s">
        <v>63</v>
      </c>
      <c r="B15" s="312" t="s">
        <v>63</v>
      </c>
      <c r="C15" s="312" t="s">
        <v>203</v>
      </c>
      <c r="D15" s="312" t="s">
        <v>208</v>
      </c>
      <c r="E15" s="312" t="s">
        <v>104</v>
      </c>
      <c r="F15" s="312" t="s">
        <v>105</v>
      </c>
      <c r="G15" s="312" t="s">
        <v>209</v>
      </c>
      <c r="H15" s="312" t="s">
        <v>210</v>
      </c>
      <c r="I15" s="312" t="s">
        <v>207</v>
      </c>
      <c r="J15" s="312" t="s">
        <v>203</v>
      </c>
      <c r="K15" s="315">
        <v>210000</v>
      </c>
      <c r="L15" s="315">
        <v>210000</v>
      </c>
      <c r="M15" s="315"/>
      <c r="N15" s="315"/>
      <c r="O15" s="315"/>
      <c r="P15" s="315"/>
      <c r="Q15" s="315"/>
      <c r="R15" s="315"/>
      <c r="S15" s="315"/>
      <c r="T15" s="315"/>
      <c r="U15" s="315"/>
      <c r="V15" s="315"/>
      <c r="W15" s="315"/>
      <c r="X15" s="315"/>
    </row>
    <row r="16" ht="19.5" customHeight="1" spans="1:24">
      <c r="A16" s="312" t="s">
        <v>63</v>
      </c>
      <c r="B16" s="312" t="s">
        <v>63</v>
      </c>
      <c r="C16" s="312" t="s">
        <v>203</v>
      </c>
      <c r="D16" s="312" t="s">
        <v>211</v>
      </c>
      <c r="E16" s="312" t="s">
        <v>110</v>
      </c>
      <c r="F16" s="312" t="s">
        <v>111</v>
      </c>
      <c r="G16" s="312" t="s">
        <v>212</v>
      </c>
      <c r="H16" s="312" t="s">
        <v>213</v>
      </c>
      <c r="I16" s="312" t="s">
        <v>207</v>
      </c>
      <c r="J16" s="312" t="s">
        <v>203</v>
      </c>
      <c r="K16" s="315">
        <v>584280</v>
      </c>
      <c r="L16" s="315">
        <v>584280</v>
      </c>
      <c r="M16" s="315"/>
      <c r="N16" s="315"/>
      <c r="O16" s="315"/>
      <c r="P16" s="315"/>
      <c r="Q16" s="315"/>
      <c r="R16" s="315"/>
      <c r="S16" s="315"/>
      <c r="T16" s="315"/>
      <c r="U16" s="315"/>
      <c r="V16" s="315"/>
      <c r="W16" s="315"/>
      <c r="X16" s="315"/>
    </row>
    <row r="17" ht="19.5" customHeight="1" spans="1:24">
      <c r="A17" s="312" t="s">
        <v>63</v>
      </c>
      <c r="B17" s="312" t="s">
        <v>63</v>
      </c>
      <c r="C17" s="312" t="s">
        <v>203</v>
      </c>
      <c r="D17" s="312" t="s">
        <v>214</v>
      </c>
      <c r="E17" s="312" t="s">
        <v>112</v>
      </c>
      <c r="F17" s="312" t="s">
        <v>113</v>
      </c>
      <c r="G17" s="312" t="s">
        <v>215</v>
      </c>
      <c r="H17" s="312" t="s">
        <v>216</v>
      </c>
      <c r="I17" s="312" t="s">
        <v>207</v>
      </c>
      <c r="J17" s="312" t="s">
        <v>203</v>
      </c>
      <c r="K17" s="315">
        <v>369360</v>
      </c>
      <c r="L17" s="315">
        <v>369360</v>
      </c>
      <c r="M17" s="315"/>
      <c r="N17" s="315"/>
      <c r="O17" s="315"/>
      <c r="P17" s="315"/>
      <c r="Q17" s="315"/>
      <c r="R17" s="315"/>
      <c r="S17" s="315"/>
      <c r="T17" s="315"/>
      <c r="U17" s="315"/>
      <c r="V17" s="315"/>
      <c r="W17" s="315"/>
      <c r="X17" s="315"/>
    </row>
    <row r="18" ht="19.5" customHeight="1" spans="1:24">
      <c r="A18" s="312" t="s">
        <v>63</v>
      </c>
      <c r="B18" s="312" t="s">
        <v>63</v>
      </c>
      <c r="C18" s="312" t="s">
        <v>203</v>
      </c>
      <c r="D18" s="312" t="s">
        <v>217</v>
      </c>
      <c r="E18" s="312" t="s">
        <v>93</v>
      </c>
      <c r="F18" s="312" t="s">
        <v>94</v>
      </c>
      <c r="G18" s="312" t="s">
        <v>218</v>
      </c>
      <c r="H18" s="312" t="s">
        <v>219</v>
      </c>
      <c r="I18" s="312" t="s">
        <v>207</v>
      </c>
      <c r="J18" s="312" t="s">
        <v>203</v>
      </c>
      <c r="K18" s="315">
        <v>3836</v>
      </c>
      <c r="L18" s="315">
        <v>3836</v>
      </c>
      <c r="M18" s="315"/>
      <c r="N18" s="315"/>
      <c r="O18" s="315"/>
      <c r="P18" s="315"/>
      <c r="Q18" s="315"/>
      <c r="R18" s="315"/>
      <c r="S18" s="315"/>
      <c r="T18" s="315"/>
      <c r="U18" s="315"/>
      <c r="V18" s="315"/>
      <c r="W18" s="315"/>
      <c r="X18" s="315"/>
    </row>
    <row r="19" ht="19.5" customHeight="1" spans="1:24">
      <c r="A19" s="312" t="s">
        <v>63</v>
      </c>
      <c r="B19" s="312" t="s">
        <v>63</v>
      </c>
      <c r="C19" s="312" t="s">
        <v>203</v>
      </c>
      <c r="D19" s="312" t="s">
        <v>220</v>
      </c>
      <c r="E19" s="312" t="s">
        <v>114</v>
      </c>
      <c r="F19" s="312" t="s">
        <v>115</v>
      </c>
      <c r="G19" s="312" t="s">
        <v>218</v>
      </c>
      <c r="H19" s="312" t="s">
        <v>219</v>
      </c>
      <c r="I19" s="312" t="s">
        <v>207</v>
      </c>
      <c r="J19" s="312" t="s">
        <v>203</v>
      </c>
      <c r="K19" s="315">
        <v>14796</v>
      </c>
      <c r="L19" s="315">
        <v>14796</v>
      </c>
      <c r="M19" s="315"/>
      <c r="N19" s="315"/>
      <c r="O19" s="315"/>
      <c r="P19" s="315"/>
      <c r="Q19" s="315"/>
      <c r="R19" s="315"/>
      <c r="S19" s="315"/>
      <c r="T19" s="315"/>
      <c r="U19" s="315"/>
      <c r="V19" s="315"/>
      <c r="W19" s="315"/>
      <c r="X19" s="315"/>
    </row>
    <row r="20" ht="19.5" customHeight="1" spans="1:24">
      <c r="A20" s="312" t="s">
        <v>63</v>
      </c>
      <c r="B20" s="312" t="s">
        <v>63</v>
      </c>
      <c r="C20" s="312" t="s">
        <v>203</v>
      </c>
      <c r="D20" s="312" t="s">
        <v>221</v>
      </c>
      <c r="E20" s="312" t="s">
        <v>114</v>
      </c>
      <c r="F20" s="312" t="s">
        <v>115</v>
      </c>
      <c r="G20" s="312" t="s">
        <v>218</v>
      </c>
      <c r="H20" s="312" t="s">
        <v>219</v>
      </c>
      <c r="I20" s="312" t="s">
        <v>207</v>
      </c>
      <c r="J20" s="312" t="s">
        <v>203</v>
      </c>
      <c r="K20" s="315">
        <v>27918</v>
      </c>
      <c r="L20" s="315">
        <v>27918</v>
      </c>
      <c r="M20" s="315"/>
      <c r="N20" s="315"/>
      <c r="O20" s="315"/>
      <c r="P20" s="315"/>
      <c r="Q20" s="315"/>
      <c r="R20" s="315"/>
      <c r="S20" s="315"/>
      <c r="T20" s="315"/>
      <c r="U20" s="315"/>
      <c r="V20" s="315"/>
      <c r="W20" s="315"/>
      <c r="X20" s="315"/>
    </row>
    <row r="21" ht="19.5" customHeight="1" spans="1:24">
      <c r="A21" s="312" t="s">
        <v>63</v>
      </c>
      <c r="B21" s="312" t="s">
        <v>63</v>
      </c>
      <c r="C21" s="312" t="s">
        <v>203</v>
      </c>
      <c r="D21" s="312" t="s">
        <v>222</v>
      </c>
      <c r="E21" s="312" t="s">
        <v>110</v>
      </c>
      <c r="F21" s="312" t="s">
        <v>111</v>
      </c>
      <c r="G21" s="312" t="s">
        <v>223</v>
      </c>
      <c r="H21" s="312" t="s">
        <v>224</v>
      </c>
      <c r="I21" s="312" t="s">
        <v>225</v>
      </c>
      <c r="J21" s="312" t="s">
        <v>226</v>
      </c>
      <c r="K21" s="315">
        <v>134520</v>
      </c>
      <c r="L21" s="315">
        <v>134520</v>
      </c>
      <c r="M21" s="315"/>
      <c r="N21" s="315"/>
      <c r="O21" s="315"/>
      <c r="P21" s="315"/>
      <c r="Q21" s="315"/>
      <c r="R21" s="315"/>
      <c r="S21" s="315"/>
      <c r="T21" s="315"/>
      <c r="U21" s="315"/>
      <c r="V21" s="315"/>
      <c r="W21" s="315"/>
      <c r="X21" s="315"/>
    </row>
    <row r="22" ht="19.5" customHeight="1" spans="1:24">
      <c r="A22" s="312" t="s">
        <v>63</v>
      </c>
      <c r="B22" s="312" t="s">
        <v>63</v>
      </c>
      <c r="C22" s="312" t="s">
        <v>203</v>
      </c>
      <c r="D22" s="312" t="s">
        <v>227</v>
      </c>
      <c r="E22" s="312" t="s">
        <v>110</v>
      </c>
      <c r="F22" s="312" t="s">
        <v>111</v>
      </c>
      <c r="G22" s="312" t="s">
        <v>223</v>
      </c>
      <c r="H22" s="312" t="s">
        <v>224</v>
      </c>
      <c r="I22" s="312" t="s">
        <v>225</v>
      </c>
      <c r="J22" s="312" t="s">
        <v>226</v>
      </c>
      <c r="K22" s="315">
        <v>9600</v>
      </c>
      <c r="L22" s="315">
        <v>9600</v>
      </c>
      <c r="M22" s="315"/>
      <c r="N22" s="315"/>
      <c r="O22" s="315"/>
      <c r="P22" s="315"/>
      <c r="Q22" s="315"/>
      <c r="R22" s="315"/>
      <c r="S22" s="315"/>
      <c r="T22" s="315"/>
      <c r="U22" s="315"/>
      <c r="V22" s="315"/>
      <c r="W22" s="315"/>
      <c r="X22" s="315"/>
    </row>
    <row r="23" ht="19.5" customHeight="1" spans="1:24">
      <c r="A23" s="312" t="s">
        <v>63</v>
      </c>
      <c r="B23" s="312" t="s">
        <v>63</v>
      </c>
      <c r="C23" s="312" t="s">
        <v>228</v>
      </c>
      <c r="D23" s="312" t="s">
        <v>228</v>
      </c>
      <c r="E23" s="312" t="s">
        <v>93</v>
      </c>
      <c r="F23" s="312" t="s">
        <v>94</v>
      </c>
      <c r="G23" s="312" t="s">
        <v>229</v>
      </c>
      <c r="H23" s="312" t="s">
        <v>228</v>
      </c>
      <c r="I23" s="312" t="s">
        <v>230</v>
      </c>
      <c r="J23" s="312" t="s">
        <v>231</v>
      </c>
      <c r="K23" s="315">
        <v>50183.28</v>
      </c>
      <c r="L23" s="315">
        <v>50183.28</v>
      </c>
      <c r="M23" s="315"/>
      <c r="N23" s="315"/>
      <c r="O23" s="315"/>
      <c r="P23" s="315"/>
      <c r="Q23" s="315"/>
      <c r="R23" s="315"/>
      <c r="S23" s="315"/>
      <c r="T23" s="315"/>
      <c r="U23" s="315"/>
      <c r="V23" s="315"/>
      <c r="W23" s="315"/>
      <c r="X23" s="315"/>
    </row>
    <row r="24" ht="19.5" customHeight="1" spans="1:24">
      <c r="A24" s="312" t="s">
        <v>63</v>
      </c>
      <c r="B24" s="312" t="s">
        <v>63</v>
      </c>
      <c r="C24" s="312" t="s">
        <v>232</v>
      </c>
      <c r="D24" s="312" t="s">
        <v>233</v>
      </c>
      <c r="E24" s="312" t="s">
        <v>93</v>
      </c>
      <c r="F24" s="312" t="s">
        <v>94</v>
      </c>
      <c r="G24" s="312" t="s">
        <v>234</v>
      </c>
      <c r="H24" s="312" t="s">
        <v>235</v>
      </c>
      <c r="I24" s="312" t="s">
        <v>230</v>
      </c>
      <c r="J24" s="312" t="s">
        <v>231</v>
      </c>
      <c r="K24" s="315">
        <v>565800</v>
      </c>
      <c r="L24" s="315">
        <v>565800</v>
      </c>
      <c r="M24" s="315"/>
      <c r="N24" s="315"/>
      <c r="O24" s="315"/>
      <c r="P24" s="315"/>
      <c r="Q24" s="315"/>
      <c r="R24" s="315"/>
      <c r="S24" s="315"/>
      <c r="T24" s="315"/>
      <c r="U24" s="315"/>
      <c r="V24" s="315"/>
      <c r="W24" s="315"/>
      <c r="X24" s="315"/>
    </row>
    <row r="25" ht="19.5" customHeight="1" spans="1:24">
      <c r="A25" s="312" t="s">
        <v>63</v>
      </c>
      <c r="B25" s="312" t="s">
        <v>63</v>
      </c>
      <c r="C25" s="312" t="s">
        <v>236</v>
      </c>
      <c r="D25" s="312" t="s">
        <v>237</v>
      </c>
      <c r="E25" s="312" t="s">
        <v>93</v>
      </c>
      <c r="F25" s="312" t="s">
        <v>94</v>
      </c>
      <c r="G25" s="312" t="s">
        <v>238</v>
      </c>
      <c r="H25" s="312" t="s">
        <v>237</v>
      </c>
      <c r="I25" s="312" t="s">
        <v>230</v>
      </c>
      <c r="J25" s="312" t="s">
        <v>231</v>
      </c>
      <c r="K25" s="315">
        <v>86446</v>
      </c>
      <c r="L25" s="315">
        <v>86446</v>
      </c>
      <c r="M25" s="315"/>
      <c r="N25" s="315"/>
      <c r="O25" s="315"/>
      <c r="P25" s="315"/>
      <c r="Q25" s="315"/>
      <c r="R25" s="315"/>
      <c r="S25" s="315"/>
      <c r="T25" s="315"/>
      <c r="U25" s="315"/>
      <c r="V25" s="315"/>
      <c r="W25" s="315"/>
      <c r="X25" s="315"/>
    </row>
    <row r="26" ht="19.5" customHeight="1" spans="1:24">
      <c r="A26" s="312" t="s">
        <v>63</v>
      </c>
      <c r="B26" s="312" t="s">
        <v>63</v>
      </c>
      <c r="C26" s="312" t="s">
        <v>236</v>
      </c>
      <c r="D26" s="312" t="s">
        <v>239</v>
      </c>
      <c r="E26" s="312" t="s">
        <v>93</v>
      </c>
      <c r="F26" s="312" t="s">
        <v>94</v>
      </c>
      <c r="G26" s="312" t="s">
        <v>238</v>
      </c>
      <c r="H26" s="312" t="s">
        <v>237</v>
      </c>
      <c r="I26" s="312" t="s">
        <v>230</v>
      </c>
      <c r="J26" s="312" t="s">
        <v>231</v>
      </c>
      <c r="K26" s="315">
        <v>38000</v>
      </c>
      <c r="L26" s="315">
        <v>38000</v>
      </c>
      <c r="M26" s="315"/>
      <c r="N26" s="315"/>
      <c r="O26" s="315"/>
      <c r="P26" s="315"/>
      <c r="Q26" s="315"/>
      <c r="R26" s="315"/>
      <c r="S26" s="315"/>
      <c r="T26" s="315"/>
      <c r="U26" s="315"/>
      <c r="V26" s="315"/>
      <c r="W26" s="315"/>
      <c r="X26" s="315"/>
    </row>
    <row r="27" ht="19.5" customHeight="1" spans="1:24">
      <c r="A27" s="312" t="s">
        <v>63</v>
      </c>
      <c r="B27" s="312" t="s">
        <v>63</v>
      </c>
      <c r="C27" s="312" t="s">
        <v>236</v>
      </c>
      <c r="D27" s="312" t="s">
        <v>240</v>
      </c>
      <c r="E27" s="312" t="s">
        <v>93</v>
      </c>
      <c r="F27" s="312" t="s">
        <v>94</v>
      </c>
      <c r="G27" s="312" t="s">
        <v>241</v>
      </c>
      <c r="H27" s="312" t="s">
        <v>242</v>
      </c>
      <c r="I27" s="312" t="s">
        <v>230</v>
      </c>
      <c r="J27" s="312" t="s">
        <v>231</v>
      </c>
      <c r="K27" s="315">
        <v>77814</v>
      </c>
      <c r="L27" s="315">
        <v>77814</v>
      </c>
      <c r="M27" s="315"/>
      <c r="N27" s="315"/>
      <c r="O27" s="315"/>
      <c r="P27" s="315"/>
      <c r="Q27" s="315"/>
      <c r="R27" s="315"/>
      <c r="S27" s="315"/>
      <c r="T27" s="315"/>
      <c r="U27" s="315"/>
      <c r="V27" s="315"/>
      <c r="W27" s="315"/>
      <c r="X27" s="315"/>
    </row>
    <row r="28" ht="19.5" customHeight="1" spans="1:24">
      <c r="A28" s="312" t="s">
        <v>63</v>
      </c>
      <c r="B28" s="312" t="s">
        <v>63</v>
      </c>
      <c r="C28" s="312" t="s">
        <v>236</v>
      </c>
      <c r="D28" s="312" t="s">
        <v>243</v>
      </c>
      <c r="E28" s="312" t="s">
        <v>93</v>
      </c>
      <c r="F28" s="312" t="s">
        <v>94</v>
      </c>
      <c r="G28" s="312" t="s">
        <v>244</v>
      </c>
      <c r="H28" s="312" t="s">
        <v>245</v>
      </c>
      <c r="I28" s="312" t="s">
        <v>230</v>
      </c>
      <c r="J28" s="312" t="s">
        <v>231</v>
      </c>
      <c r="K28" s="315">
        <v>135000</v>
      </c>
      <c r="L28" s="315">
        <v>135000</v>
      </c>
      <c r="M28" s="315"/>
      <c r="N28" s="315"/>
      <c r="O28" s="315"/>
      <c r="P28" s="315"/>
      <c r="Q28" s="315"/>
      <c r="R28" s="315"/>
      <c r="S28" s="315"/>
      <c r="T28" s="315"/>
      <c r="U28" s="315"/>
      <c r="V28" s="315"/>
      <c r="W28" s="315"/>
      <c r="X28" s="315"/>
    </row>
    <row r="29" ht="19.5" customHeight="1" spans="1:24">
      <c r="A29" s="312" t="s">
        <v>63</v>
      </c>
      <c r="B29" s="312" t="s">
        <v>63</v>
      </c>
      <c r="C29" s="312" t="s">
        <v>236</v>
      </c>
      <c r="D29" s="312" t="s">
        <v>246</v>
      </c>
      <c r="E29" s="312" t="s">
        <v>93</v>
      </c>
      <c r="F29" s="312" t="s">
        <v>94</v>
      </c>
      <c r="G29" s="312" t="s">
        <v>247</v>
      </c>
      <c r="H29" s="312" t="s">
        <v>248</v>
      </c>
      <c r="I29" s="312" t="s">
        <v>230</v>
      </c>
      <c r="J29" s="312" t="s">
        <v>231</v>
      </c>
      <c r="K29" s="315">
        <v>162000</v>
      </c>
      <c r="L29" s="315">
        <v>162000</v>
      </c>
      <c r="M29" s="315"/>
      <c r="N29" s="315"/>
      <c r="O29" s="315"/>
      <c r="P29" s="315"/>
      <c r="Q29" s="315"/>
      <c r="R29" s="315"/>
      <c r="S29" s="315"/>
      <c r="T29" s="315"/>
      <c r="U29" s="315"/>
      <c r="V29" s="315"/>
      <c r="W29" s="315"/>
      <c r="X29" s="315"/>
    </row>
    <row r="30" ht="19.5" customHeight="1" spans="1:24">
      <c r="A30" s="312" t="s">
        <v>63</v>
      </c>
      <c r="B30" s="312" t="s">
        <v>63</v>
      </c>
      <c r="C30" s="312" t="s">
        <v>236</v>
      </c>
      <c r="D30" s="312" t="s">
        <v>249</v>
      </c>
      <c r="E30" s="312" t="s">
        <v>93</v>
      </c>
      <c r="F30" s="312" t="s">
        <v>94</v>
      </c>
      <c r="G30" s="312" t="s">
        <v>234</v>
      </c>
      <c r="H30" s="312" t="s">
        <v>235</v>
      </c>
      <c r="I30" s="312" t="s">
        <v>230</v>
      </c>
      <c r="J30" s="312" t="s">
        <v>231</v>
      </c>
      <c r="K30" s="315">
        <v>56580</v>
      </c>
      <c r="L30" s="315">
        <v>56580</v>
      </c>
      <c r="M30" s="315"/>
      <c r="N30" s="315"/>
      <c r="O30" s="315"/>
      <c r="P30" s="315"/>
      <c r="Q30" s="315"/>
      <c r="R30" s="315"/>
      <c r="S30" s="315"/>
      <c r="T30" s="315"/>
      <c r="U30" s="315"/>
      <c r="V30" s="315"/>
      <c r="W30" s="315"/>
      <c r="X30" s="315"/>
    </row>
    <row r="31" ht="19.5" customHeight="1" spans="1:24">
      <c r="A31" s="312" t="s">
        <v>63</v>
      </c>
      <c r="B31" s="312" t="s">
        <v>63</v>
      </c>
      <c r="C31" s="312" t="s">
        <v>236</v>
      </c>
      <c r="D31" s="312" t="s">
        <v>250</v>
      </c>
      <c r="E31" s="312" t="s">
        <v>93</v>
      </c>
      <c r="F31" s="312" t="s">
        <v>94</v>
      </c>
      <c r="G31" s="312" t="s">
        <v>251</v>
      </c>
      <c r="H31" s="312" t="s">
        <v>252</v>
      </c>
      <c r="I31" s="312" t="s">
        <v>253</v>
      </c>
      <c r="J31" s="312" t="s">
        <v>252</v>
      </c>
      <c r="K31" s="315">
        <v>100000</v>
      </c>
      <c r="L31" s="315">
        <v>100000</v>
      </c>
      <c r="M31" s="315"/>
      <c r="N31" s="315"/>
      <c r="O31" s="315"/>
      <c r="P31" s="315"/>
      <c r="Q31" s="315"/>
      <c r="R31" s="315"/>
      <c r="S31" s="315"/>
      <c r="T31" s="315"/>
      <c r="U31" s="315"/>
      <c r="V31" s="315"/>
      <c r="W31" s="315"/>
      <c r="X31" s="315"/>
    </row>
    <row r="32" ht="19.5" customHeight="1" spans="1:24">
      <c r="A32" s="312" t="s">
        <v>63</v>
      </c>
      <c r="B32" s="312" t="s">
        <v>63</v>
      </c>
      <c r="C32" s="312" t="s">
        <v>236</v>
      </c>
      <c r="D32" s="312" t="s">
        <v>254</v>
      </c>
      <c r="E32" s="312" t="s">
        <v>93</v>
      </c>
      <c r="F32" s="312" t="s">
        <v>94</v>
      </c>
      <c r="G32" s="312" t="s">
        <v>255</v>
      </c>
      <c r="H32" s="312" t="s">
        <v>256</v>
      </c>
      <c r="I32" s="312" t="s">
        <v>257</v>
      </c>
      <c r="J32" s="312" t="s">
        <v>256</v>
      </c>
      <c r="K32" s="315">
        <v>21600</v>
      </c>
      <c r="L32" s="315">
        <v>21600</v>
      </c>
      <c r="M32" s="315"/>
      <c r="N32" s="315"/>
      <c r="O32" s="315"/>
      <c r="P32" s="315"/>
      <c r="Q32" s="315"/>
      <c r="R32" s="315"/>
      <c r="S32" s="315"/>
      <c r="T32" s="315"/>
      <c r="U32" s="315"/>
      <c r="V32" s="315"/>
      <c r="W32" s="315"/>
      <c r="X32" s="315"/>
    </row>
    <row r="33" ht="19.5" customHeight="1" spans="1:24">
      <c r="A33" s="312" t="s">
        <v>63</v>
      </c>
      <c r="B33" s="312" t="s">
        <v>63</v>
      </c>
      <c r="C33" s="312" t="s">
        <v>236</v>
      </c>
      <c r="D33" s="312" t="s">
        <v>258</v>
      </c>
      <c r="E33" s="312" t="s">
        <v>93</v>
      </c>
      <c r="F33" s="312" t="s">
        <v>94</v>
      </c>
      <c r="G33" s="312" t="s">
        <v>259</v>
      </c>
      <c r="H33" s="312" t="s">
        <v>260</v>
      </c>
      <c r="I33" s="312" t="s">
        <v>261</v>
      </c>
      <c r="J33" s="312" t="s">
        <v>260</v>
      </c>
      <c r="K33" s="315">
        <v>86400</v>
      </c>
      <c r="L33" s="315">
        <v>86400</v>
      </c>
      <c r="M33" s="315"/>
      <c r="N33" s="315"/>
      <c r="O33" s="315"/>
      <c r="P33" s="315"/>
      <c r="Q33" s="315"/>
      <c r="R33" s="315"/>
      <c r="S33" s="315"/>
      <c r="T33" s="315"/>
      <c r="U33" s="315"/>
      <c r="V33" s="315"/>
      <c r="W33" s="315"/>
      <c r="X33" s="315"/>
    </row>
    <row r="34" ht="19.5" customHeight="1" spans="1:24">
      <c r="A34" s="312" t="s">
        <v>63</v>
      </c>
      <c r="B34" s="312" t="s">
        <v>63</v>
      </c>
      <c r="C34" s="312" t="s">
        <v>236</v>
      </c>
      <c r="D34" s="312" t="s">
        <v>262</v>
      </c>
      <c r="E34" s="312" t="s">
        <v>93</v>
      </c>
      <c r="F34" s="312" t="s">
        <v>94</v>
      </c>
      <c r="G34" s="312" t="s">
        <v>263</v>
      </c>
      <c r="H34" s="312" t="s">
        <v>264</v>
      </c>
      <c r="I34" s="312" t="s">
        <v>265</v>
      </c>
      <c r="J34" s="312" t="s">
        <v>264</v>
      </c>
      <c r="K34" s="315">
        <v>12000</v>
      </c>
      <c r="L34" s="315">
        <v>12000</v>
      </c>
      <c r="M34" s="315"/>
      <c r="N34" s="315"/>
      <c r="O34" s="315"/>
      <c r="P34" s="315"/>
      <c r="Q34" s="315"/>
      <c r="R34" s="315"/>
      <c r="S34" s="315"/>
      <c r="T34" s="315"/>
      <c r="U34" s="315"/>
      <c r="V34" s="315"/>
      <c r="W34" s="315"/>
      <c r="X34" s="315"/>
    </row>
    <row r="35" ht="19.5" customHeight="1" spans="1:24">
      <c r="A35" s="312" t="s">
        <v>63</v>
      </c>
      <c r="B35" s="312" t="s">
        <v>63</v>
      </c>
      <c r="C35" s="312" t="s">
        <v>266</v>
      </c>
      <c r="D35" s="312" t="s">
        <v>267</v>
      </c>
      <c r="E35" s="312" t="s">
        <v>122</v>
      </c>
      <c r="F35" s="312" t="s">
        <v>123</v>
      </c>
      <c r="G35" s="312" t="s">
        <v>194</v>
      </c>
      <c r="H35" s="312" t="s">
        <v>195</v>
      </c>
      <c r="I35" s="312" t="s">
        <v>186</v>
      </c>
      <c r="J35" s="312" t="s">
        <v>187</v>
      </c>
      <c r="K35" s="315">
        <v>100000</v>
      </c>
      <c r="L35" s="315">
        <v>100000</v>
      </c>
      <c r="M35" s="315"/>
      <c r="N35" s="315"/>
      <c r="O35" s="315"/>
      <c r="P35" s="315"/>
      <c r="Q35" s="315"/>
      <c r="R35" s="315"/>
      <c r="S35" s="315"/>
      <c r="T35" s="315"/>
      <c r="U35" s="315"/>
      <c r="V35" s="315"/>
      <c r="W35" s="315"/>
      <c r="X35" s="315"/>
    </row>
    <row r="36" ht="19.5" customHeight="1" spans="1:24">
      <c r="A36" s="312" t="s">
        <v>63</v>
      </c>
      <c r="B36" s="312" t="s">
        <v>63</v>
      </c>
      <c r="C36" s="312" t="s">
        <v>268</v>
      </c>
      <c r="D36" s="312" t="s">
        <v>269</v>
      </c>
      <c r="E36" s="312" t="s">
        <v>100</v>
      </c>
      <c r="F36" s="312" t="s">
        <v>101</v>
      </c>
      <c r="G36" s="312" t="s">
        <v>270</v>
      </c>
      <c r="H36" s="312" t="s">
        <v>271</v>
      </c>
      <c r="I36" s="312" t="s">
        <v>225</v>
      </c>
      <c r="J36" s="312" t="s">
        <v>226</v>
      </c>
      <c r="K36" s="315">
        <v>504000</v>
      </c>
      <c r="L36" s="315">
        <v>504000</v>
      </c>
      <c r="M36" s="315"/>
      <c r="N36" s="315"/>
      <c r="O36" s="315"/>
      <c r="P36" s="315"/>
      <c r="Q36" s="315"/>
      <c r="R36" s="315"/>
      <c r="S36" s="315"/>
      <c r="T36" s="315"/>
      <c r="U36" s="315"/>
      <c r="V36" s="315"/>
      <c r="W36" s="315"/>
      <c r="X36" s="315"/>
    </row>
    <row r="37" ht="19.5" customHeight="1" spans="1:24">
      <c r="A37" s="312" t="s">
        <v>63</v>
      </c>
      <c r="B37" s="312" t="s">
        <v>63</v>
      </c>
      <c r="C37" s="312" t="s">
        <v>164</v>
      </c>
      <c r="D37" s="312" t="s">
        <v>164</v>
      </c>
      <c r="E37" s="312" t="s">
        <v>93</v>
      </c>
      <c r="F37" s="312" t="s">
        <v>94</v>
      </c>
      <c r="G37" s="312" t="s">
        <v>272</v>
      </c>
      <c r="H37" s="312" t="s">
        <v>164</v>
      </c>
      <c r="I37" s="312" t="s">
        <v>273</v>
      </c>
      <c r="J37" s="312" t="s">
        <v>164</v>
      </c>
      <c r="K37" s="315">
        <v>29400</v>
      </c>
      <c r="L37" s="315">
        <v>29400</v>
      </c>
      <c r="M37" s="315"/>
      <c r="N37" s="315"/>
      <c r="O37" s="315"/>
      <c r="P37" s="315"/>
      <c r="Q37" s="315"/>
      <c r="R37" s="315"/>
      <c r="S37" s="315"/>
      <c r="T37" s="315"/>
      <c r="U37" s="315"/>
      <c r="V37" s="315"/>
      <c r="W37" s="315"/>
      <c r="X37" s="315"/>
    </row>
    <row r="38" ht="19.5" customHeight="1" spans="1:24">
      <c r="A38" s="312" t="s">
        <v>63</v>
      </c>
      <c r="B38" s="312" t="s">
        <v>63</v>
      </c>
      <c r="C38" s="312" t="s">
        <v>121</v>
      </c>
      <c r="D38" s="312" t="s">
        <v>121</v>
      </c>
      <c r="E38" s="312" t="s">
        <v>120</v>
      </c>
      <c r="F38" s="312" t="s">
        <v>121</v>
      </c>
      <c r="G38" s="312" t="s">
        <v>274</v>
      </c>
      <c r="H38" s="312" t="s">
        <v>121</v>
      </c>
      <c r="I38" s="312" t="s">
        <v>275</v>
      </c>
      <c r="J38" s="312" t="s">
        <v>121</v>
      </c>
      <c r="K38" s="315">
        <v>1320000</v>
      </c>
      <c r="L38" s="315">
        <v>1320000</v>
      </c>
      <c r="M38" s="315"/>
      <c r="N38" s="315"/>
      <c r="O38" s="315"/>
      <c r="P38" s="315"/>
      <c r="Q38" s="315"/>
      <c r="R38" s="315"/>
      <c r="S38" s="315"/>
      <c r="T38" s="315"/>
      <c r="U38" s="315"/>
      <c r="V38" s="315"/>
      <c r="W38" s="315"/>
      <c r="X38" s="315"/>
    </row>
    <row r="39" ht="19.5" customHeight="1" spans="1:24">
      <c r="A39" s="312" t="s">
        <v>63</v>
      </c>
      <c r="B39" s="312" t="s">
        <v>63</v>
      </c>
      <c r="C39" s="312" t="s">
        <v>276</v>
      </c>
      <c r="D39" s="312" t="s">
        <v>277</v>
      </c>
      <c r="E39" s="312" t="s">
        <v>93</v>
      </c>
      <c r="F39" s="312" t="s">
        <v>94</v>
      </c>
      <c r="G39" s="312" t="s">
        <v>278</v>
      </c>
      <c r="H39" s="312" t="s">
        <v>279</v>
      </c>
      <c r="I39" s="312" t="s">
        <v>280</v>
      </c>
      <c r="J39" s="312" t="s">
        <v>279</v>
      </c>
      <c r="K39" s="315">
        <v>12000</v>
      </c>
      <c r="L39" s="315">
        <v>12000</v>
      </c>
      <c r="M39" s="315"/>
      <c r="N39" s="315"/>
      <c r="O39" s="315"/>
      <c r="P39" s="315"/>
      <c r="Q39" s="315"/>
      <c r="R39" s="315"/>
      <c r="S39" s="315"/>
      <c r="T39" s="315"/>
      <c r="U39" s="315"/>
      <c r="V39" s="315"/>
      <c r="W39" s="315"/>
      <c r="X39" s="315"/>
    </row>
    <row r="40" ht="19.5" customHeight="1" spans="1:24">
      <c r="A40" s="312" t="s">
        <v>63</v>
      </c>
      <c r="B40" s="312" t="s">
        <v>63</v>
      </c>
      <c r="C40" s="312" t="s">
        <v>276</v>
      </c>
      <c r="D40" s="312" t="s">
        <v>281</v>
      </c>
      <c r="E40" s="312" t="s">
        <v>93</v>
      </c>
      <c r="F40" s="312" t="s">
        <v>94</v>
      </c>
      <c r="G40" s="312" t="s">
        <v>278</v>
      </c>
      <c r="H40" s="312" t="s">
        <v>279</v>
      </c>
      <c r="I40" s="312" t="s">
        <v>280</v>
      </c>
      <c r="J40" s="312" t="s">
        <v>279</v>
      </c>
      <c r="K40" s="315">
        <v>85200</v>
      </c>
      <c r="L40" s="315">
        <v>85200</v>
      </c>
      <c r="M40" s="315"/>
      <c r="N40" s="315"/>
      <c r="O40" s="315"/>
      <c r="P40" s="315"/>
      <c r="Q40" s="315"/>
      <c r="R40" s="315"/>
      <c r="S40" s="315"/>
      <c r="T40" s="315"/>
      <c r="U40" s="315"/>
      <c r="V40" s="315"/>
      <c r="W40" s="315"/>
      <c r="X40" s="315"/>
    </row>
    <row r="41" ht="19.5" customHeight="1" spans="1:24">
      <c r="A41" s="311" t="s">
        <v>49</v>
      </c>
      <c r="B41" s="311"/>
      <c r="C41" s="311"/>
      <c r="D41" s="311"/>
      <c r="E41" s="311"/>
      <c r="F41" s="311"/>
      <c r="G41" s="311"/>
      <c r="H41" s="311"/>
      <c r="I41" s="311"/>
      <c r="J41" s="311"/>
      <c r="K41" s="315">
        <v>15735608.68</v>
      </c>
      <c r="L41" s="315">
        <v>15735608.68</v>
      </c>
      <c r="M41" s="315"/>
      <c r="N41" s="315"/>
      <c r="O41" s="315"/>
      <c r="P41" s="315"/>
      <c r="Q41" s="315"/>
      <c r="R41" s="315"/>
      <c r="S41" s="315"/>
      <c r="T41" s="315"/>
      <c r="U41" s="315"/>
      <c r="V41" s="315"/>
      <c r="W41" s="315"/>
      <c r="X41" s="315"/>
    </row>
  </sheetData>
  <mergeCells count="19">
    <mergeCell ref="H1:X1"/>
    <mergeCell ref="A2:X2"/>
    <mergeCell ref="A3:C3"/>
    <mergeCell ref="L4:N4"/>
    <mergeCell ref="O4:Q4"/>
    <mergeCell ref="S4:X4"/>
    <mergeCell ref="A41:J41"/>
    <mergeCell ref="A4:A5"/>
    <mergeCell ref="B4:B5"/>
    <mergeCell ref="C4:C5"/>
    <mergeCell ref="D4:D5"/>
    <mergeCell ref="E4:E5"/>
    <mergeCell ref="F4:F5"/>
    <mergeCell ref="G4:G5"/>
    <mergeCell ref="H4:H5"/>
    <mergeCell ref="I4:I5"/>
    <mergeCell ref="J4:J5"/>
    <mergeCell ref="K4:K5"/>
    <mergeCell ref="R4:R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A20"/>
  <sheetViews>
    <sheetView showZeros="0" workbookViewId="0">
      <selection activeCell="A1" sqref="A1"/>
    </sheetView>
  </sheetViews>
  <sheetFormatPr defaultColWidth="12.2833333333333" defaultRowHeight="12.75" customHeight="1"/>
  <cols>
    <col min="1" max="2" width="22.7083333333333" customWidth="1"/>
    <col min="3" max="3" width="24.425" customWidth="1"/>
    <col min="4" max="4" width="23.575" customWidth="1"/>
    <col min="5" max="5" width="24.425" customWidth="1"/>
    <col min="6" max="6" width="22.7083333333333" customWidth="1"/>
    <col min="7" max="13" width="29.575" customWidth="1"/>
    <col min="14" max="14" width="20.1416666666667" customWidth="1"/>
    <col min="15" max="15" width="15.2833333333333" customWidth="1"/>
    <col min="18" max="19" width="14" customWidth="1"/>
  </cols>
  <sheetData>
    <row r="1" ht="17.25" customHeight="1" spans="1:27">
      <c r="A1" s="279"/>
      <c r="H1" s="280"/>
      <c r="I1" s="280"/>
      <c r="J1" s="280"/>
      <c r="K1" s="280"/>
      <c r="L1" s="280"/>
      <c r="M1" s="280"/>
      <c r="N1" s="280"/>
      <c r="O1" s="280"/>
      <c r="P1" s="280"/>
      <c r="Q1" s="280"/>
      <c r="R1" s="280"/>
      <c r="S1" s="280"/>
      <c r="T1" s="280"/>
      <c r="U1" s="280"/>
      <c r="V1" s="280"/>
      <c r="W1" s="280"/>
      <c r="Y1" s="280"/>
      <c r="Z1" s="305"/>
      <c r="AA1" s="280"/>
    </row>
    <row r="2" ht="41.25" customHeight="1" spans="1:1">
      <c r="A2" s="281" t="str">
        <f>"2025"&amp;"年部门预算项目支出明细表（一）"</f>
        <v>2025年部门预算项目支出明细表（一）</v>
      </c>
    </row>
    <row r="3" ht="17.25" customHeight="1" spans="1:27">
      <c r="A3" s="282" t="str">
        <f>"单位名称："&amp;"中国共产党昆明市委员会政法委员会"</f>
        <v>单位名称：中国共产党昆明市委员会政法委员会</v>
      </c>
      <c r="AA3" s="306" t="s">
        <v>0</v>
      </c>
    </row>
    <row r="4" ht="24" customHeight="1" spans="1:27">
      <c r="A4" s="283" t="s">
        <v>170</v>
      </c>
      <c r="B4" s="284" t="s">
        <v>171</v>
      </c>
      <c r="C4" s="284" t="s">
        <v>282</v>
      </c>
      <c r="D4" s="283" t="s">
        <v>172</v>
      </c>
      <c r="E4" s="284" t="s">
        <v>283</v>
      </c>
      <c r="F4" s="283" t="s">
        <v>284</v>
      </c>
      <c r="G4" s="284" t="s">
        <v>173</v>
      </c>
      <c r="H4" s="283" t="s">
        <v>174</v>
      </c>
      <c r="I4" s="283" t="s">
        <v>175</v>
      </c>
      <c r="J4" s="283" t="s">
        <v>285</v>
      </c>
      <c r="K4" s="283" t="s">
        <v>286</v>
      </c>
      <c r="L4" s="283" t="s">
        <v>178</v>
      </c>
      <c r="M4" s="283" t="s">
        <v>179</v>
      </c>
      <c r="N4" s="284" t="s">
        <v>49</v>
      </c>
      <c r="O4" s="294" t="s">
        <v>180</v>
      </c>
      <c r="P4" s="295"/>
      <c r="Q4" s="301"/>
      <c r="R4" s="294" t="s">
        <v>181</v>
      </c>
      <c r="S4" s="295"/>
      <c r="T4" s="301"/>
      <c r="U4" s="283" t="s">
        <v>55</v>
      </c>
      <c r="V4" s="302" t="s">
        <v>56</v>
      </c>
      <c r="W4" s="303"/>
      <c r="X4" s="303"/>
      <c r="Y4" s="303"/>
      <c r="Z4" s="303"/>
      <c r="AA4" s="303"/>
    </row>
    <row r="5" ht="39.75" customHeight="1" spans="1:27">
      <c r="A5" s="285"/>
      <c r="B5" s="286"/>
      <c r="C5" s="286"/>
      <c r="D5" s="287"/>
      <c r="E5" s="287"/>
      <c r="F5" s="287"/>
      <c r="G5" s="287"/>
      <c r="H5" s="285"/>
      <c r="I5" s="285"/>
      <c r="J5" s="285"/>
      <c r="K5" s="285"/>
      <c r="L5" s="285"/>
      <c r="M5" s="285"/>
      <c r="N5" s="296"/>
      <c r="O5" s="297" t="s">
        <v>52</v>
      </c>
      <c r="P5" s="298" t="s">
        <v>53</v>
      </c>
      <c r="Q5" s="298" t="s">
        <v>54</v>
      </c>
      <c r="R5" s="298" t="s">
        <v>52</v>
      </c>
      <c r="S5" s="298" t="s">
        <v>53</v>
      </c>
      <c r="T5" s="298" t="s">
        <v>54</v>
      </c>
      <c r="U5" s="304"/>
      <c r="V5" s="298" t="s">
        <v>51</v>
      </c>
      <c r="W5" s="298" t="s">
        <v>57</v>
      </c>
      <c r="X5" s="297" t="s">
        <v>59</v>
      </c>
      <c r="Y5" s="298" t="s">
        <v>60</v>
      </c>
      <c r="Z5" s="298" t="s">
        <v>58</v>
      </c>
      <c r="AA5" s="298" t="s">
        <v>61</v>
      </c>
    </row>
    <row r="6" ht="17.25" customHeight="1" spans="1:27">
      <c r="A6" s="288" t="s">
        <v>74</v>
      </c>
      <c r="B6" s="288" t="s">
        <v>75</v>
      </c>
      <c r="C6" s="288" t="s">
        <v>76</v>
      </c>
      <c r="D6" s="288" t="s">
        <v>77</v>
      </c>
      <c r="E6" s="288" t="s">
        <v>78</v>
      </c>
      <c r="F6" s="288" t="s">
        <v>79</v>
      </c>
      <c r="G6" s="288" t="s">
        <v>80</v>
      </c>
      <c r="H6" s="288" t="s">
        <v>81</v>
      </c>
      <c r="I6" s="288" t="s">
        <v>82</v>
      </c>
      <c r="J6" s="288" t="s">
        <v>83</v>
      </c>
      <c r="K6" s="288" t="s">
        <v>84</v>
      </c>
      <c r="L6" s="288" t="s">
        <v>85</v>
      </c>
      <c r="M6" s="288" t="s">
        <v>86</v>
      </c>
      <c r="N6" s="288" t="s">
        <v>87</v>
      </c>
      <c r="O6" s="288" t="s">
        <v>88</v>
      </c>
      <c r="P6" s="288" t="s">
        <v>287</v>
      </c>
      <c r="Q6" s="288" t="s">
        <v>288</v>
      </c>
      <c r="R6" s="288" t="s">
        <v>289</v>
      </c>
      <c r="S6" s="288" t="s">
        <v>290</v>
      </c>
      <c r="T6" s="288" t="s">
        <v>291</v>
      </c>
      <c r="U6" s="288" t="s">
        <v>292</v>
      </c>
      <c r="V6" s="288" t="s">
        <v>293</v>
      </c>
      <c r="W6" s="288" t="s">
        <v>294</v>
      </c>
      <c r="X6" s="288" t="s">
        <v>295</v>
      </c>
      <c r="Y6" s="288" t="s">
        <v>296</v>
      </c>
      <c r="Z6" s="288" t="s">
        <v>297</v>
      </c>
      <c r="AA6" s="288" t="s">
        <v>298</v>
      </c>
    </row>
    <row r="7" ht="19.5" customHeight="1" spans="1:27">
      <c r="A7" s="289" t="s">
        <v>63</v>
      </c>
      <c r="B7" s="290" t="s">
        <v>63</v>
      </c>
      <c r="C7" s="289" t="s">
        <v>299</v>
      </c>
      <c r="D7" s="290" t="s">
        <v>300</v>
      </c>
      <c r="E7" s="290" t="s">
        <v>301</v>
      </c>
      <c r="F7" s="290" t="s">
        <v>302</v>
      </c>
      <c r="G7" s="290" t="s">
        <v>300</v>
      </c>
      <c r="H7" s="289" t="s">
        <v>95</v>
      </c>
      <c r="I7" s="289" t="s">
        <v>92</v>
      </c>
      <c r="J7" s="289" t="s">
        <v>238</v>
      </c>
      <c r="K7" s="289" t="s">
        <v>237</v>
      </c>
      <c r="L7" s="289" t="s">
        <v>230</v>
      </c>
      <c r="M7" s="289" t="s">
        <v>231</v>
      </c>
      <c r="N7" s="299">
        <v>800000</v>
      </c>
      <c r="O7" s="299">
        <v>800000</v>
      </c>
      <c r="P7" s="299"/>
      <c r="Q7" s="299"/>
      <c r="R7" s="299"/>
      <c r="S7" s="299"/>
      <c r="T7" s="299"/>
      <c r="U7" s="299"/>
      <c r="V7" s="299"/>
      <c r="W7" s="299"/>
      <c r="X7" s="299"/>
      <c r="Y7" s="299"/>
      <c r="Z7" s="299"/>
      <c r="AA7" s="299"/>
    </row>
    <row r="8" ht="19.5" customHeight="1" spans="1:27">
      <c r="A8" s="289" t="s">
        <v>63</v>
      </c>
      <c r="B8" s="290" t="s">
        <v>63</v>
      </c>
      <c r="C8" s="289" t="s">
        <v>299</v>
      </c>
      <c r="D8" s="290" t="s">
        <v>303</v>
      </c>
      <c r="E8" s="290" t="s">
        <v>301</v>
      </c>
      <c r="F8" s="290" t="s">
        <v>302</v>
      </c>
      <c r="G8" s="290" t="s">
        <v>303</v>
      </c>
      <c r="H8" s="289" t="s">
        <v>95</v>
      </c>
      <c r="I8" s="289" t="s">
        <v>92</v>
      </c>
      <c r="J8" s="289" t="s">
        <v>304</v>
      </c>
      <c r="K8" s="289" t="s">
        <v>305</v>
      </c>
      <c r="L8" s="289" t="s">
        <v>306</v>
      </c>
      <c r="M8" s="289" t="s">
        <v>305</v>
      </c>
      <c r="N8" s="299">
        <v>2358000</v>
      </c>
      <c r="O8" s="299">
        <v>2358000</v>
      </c>
      <c r="P8" s="299"/>
      <c r="Q8" s="299"/>
      <c r="R8" s="299"/>
      <c r="S8" s="299"/>
      <c r="T8" s="299"/>
      <c r="U8" s="299"/>
      <c r="V8" s="299"/>
      <c r="W8" s="299"/>
      <c r="X8" s="299"/>
      <c r="Y8" s="299"/>
      <c r="Z8" s="299"/>
      <c r="AA8" s="299"/>
    </row>
    <row r="9" ht="19.5" customHeight="1" spans="1:27">
      <c r="A9" s="289" t="s">
        <v>63</v>
      </c>
      <c r="B9" s="290" t="s">
        <v>63</v>
      </c>
      <c r="C9" s="289" t="s">
        <v>299</v>
      </c>
      <c r="D9" s="290" t="s">
        <v>303</v>
      </c>
      <c r="E9" s="290" t="s">
        <v>301</v>
      </c>
      <c r="F9" s="290" t="s">
        <v>302</v>
      </c>
      <c r="G9" s="290" t="s">
        <v>303</v>
      </c>
      <c r="H9" s="289" t="s">
        <v>95</v>
      </c>
      <c r="I9" s="289" t="s">
        <v>92</v>
      </c>
      <c r="J9" s="289" t="s">
        <v>255</v>
      </c>
      <c r="K9" s="289" t="s">
        <v>256</v>
      </c>
      <c r="L9" s="289" t="s">
        <v>257</v>
      </c>
      <c r="M9" s="289" t="s">
        <v>256</v>
      </c>
      <c r="N9" s="299">
        <v>250000</v>
      </c>
      <c r="O9" s="299">
        <v>250000</v>
      </c>
      <c r="P9" s="299"/>
      <c r="Q9" s="299"/>
      <c r="R9" s="299"/>
      <c r="S9" s="299"/>
      <c r="T9" s="299"/>
      <c r="U9" s="299"/>
      <c r="V9" s="299"/>
      <c r="W9" s="299"/>
      <c r="X9" s="299"/>
      <c r="Y9" s="299"/>
      <c r="Z9" s="299"/>
      <c r="AA9" s="299"/>
    </row>
    <row r="10" ht="19.5" customHeight="1" spans="1:27">
      <c r="A10" s="289" t="s">
        <v>63</v>
      </c>
      <c r="B10" s="290" t="s">
        <v>63</v>
      </c>
      <c r="C10" s="289" t="s">
        <v>299</v>
      </c>
      <c r="D10" s="290" t="s">
        <v>303</v>
      </c>
      <c r="E10" s="290" t="s">
        <v>301</v>
      </c>
      <c r="F10" s="290" t="s">
        <v>302</v>
      </c>
      <c r="G10" s="290" t="s">
        <v>303</v>
      </c>
      <c r="H10" s="289" t="s">
        <v>95</v>
      </c>
      <c r="I10" s="289" t="s">
        <v>92</v>
      </c>
      <c r="J10" s="289" t="s">
        <v>238</v>
      </c>
      <c r="K10" s="289" t="s">
        <v>237</v>
      </c>
      <c r="L10" s="289" t="s">
        <v>230</v>
      </c>
      <c r="M10" s="289" t="s">
        <v>231</v>
      </c>
      <c r="N10" s="299">
        <v>380000</v>
      </c>
      <c r="O10" s="299">
        <v>380000</v>
      </c>
      <c r="P10" s="299"/>
      <c r="Q10" s="299"/>
      <c r="R10" s="299"/>
      <c r="S10" s="299"/>
      <c r="T10" s="299"/>
      <c r="U10" s="299"/>
      <c r="V10" s="299"/>
      <c r="W10" s="299"/>
      <c r="X10" s="299"/>
      <c r="Y10" s="299"/>
      <c r="Z10" s="299"/>
      <c r="AA10" s="299"/>
    </row>
    <row r="11" ht="19.5" customHeight="1" spans="1:27">
      <c r="A11" s="289" t="s">
        <v>63</v>
      </c>
      <c r="B11" s="290" t="s">
        <v>63</v>
      </c>
      <c r="C11" s="289" t="s">
        <v>299</v>
      </c>
      <c r="D11" s="290" t="s">
        <v>303</v>
      </c>
      <c r="E11" s="290" t="s">
        <v>301</v>
      </c>
      <c r="F11" s="290" t="s">
        <v>302</v>
      </c>
      <c r="G11" s="290" t="s">
        <v>303</v>
      </c>
      <c r="H11" s="289" t="s">
        <v>95</v>
      </c>
      <c r="I11" s="289" t="s">
        <v>92</v>
      </c>
      <c r="J11" s="289" t="s">
        <v>307</v>
      </c>
      <c r="K11" s="289" t="s">
        <v>308</v>
      </c>
      <c r="L11" s="289" t="s">
        <v>306</v>
      </c>
      <c r="M11" s="289" t="s">
        <v>305</v>
      </c>
      <c r="N11" s="299">
        <v>45000</v>
      </c>
      <c r="O11" s="299">
        <v>45000</v>
      </c>
      <c r="P11" s="299"/>
      <c r="Q11" s="299"/>
      <c r="R11" s="299"/>
      <c r="S11" s="299"/>
      <c r="T11" s="299"/>
      <c r="U11" s="299"/>
      <c r="V11" s="299"/>
      <c r="W11" s="299"/>
      <c r="X11" s="299"/>
      <c r="Y11" s="299"/>
      <c r="Z11" s="299"/>
      <c r="AA11" s="299"/>
    </row>
    <row r="12" ht="19.5" customHeight="1" spans="1:27">
      <c r="A12" s="289" t="s">
        <v>63</v>
      </c>
      <c r="B12" s="290" t="s">
        <v>63</v>
      </c>
      <c r="C12" s="289" t="s">
        <v>299</v>
      </c>
      <c r="D12" s="290" t="s">
        <v>309</v>
      </c>
      <c r="E12" s="290" t="s">
        <v>301</v>
      </c>
      <c r="F12" s="290" t="s">
        <v>302</v>
      </c>
      <c r="G12" s="290" t="s">
        <v>309</v>
      </c>
      <c r="H12" s="289" t="s">
        <v>95</v>
      </c>
      <c r="I12" s="289" t="s">
        <v>92</v>
      </c>
      <c r="J12" s="289" t="s">
        <v>238</v>
      </c>
      <c r="K12" s="289" t="s">
        <v>237</v>
      </c>
      <c r="L12" s="289" t="s">
        <v>230</v>
      </c>
      <c r="M12" s="289" t="s">
        <v>231</v>
      </c>
      <c r="N12" s="299">
        <v>2800000</v>
      </c>
      <c r="O12" s="299"/>
      <c r="P12" s="299"/>
      <c r="Q12" s="299"/>
      <c r="R12" s="299"/>
      <c r="S12" s="299"/>
      <c r="T12" s="299"/>
      <c r="U12" s="299"/>
      <c r="V12" s="299">
        <v>2800000</v>
      </c>
      <c r="W12" s="299"/>
      <c r="X12" s="299">
        <v>2800000</v>
      </c>
      <c r="Y12" s="299"/>
      <c r="Z12" s="299"/>
      <c r="AA12" s="299"/>
    </row>
    <row r="13" ht="19.5" customHeight="1" spans="1:27">
      <c r="A13" s="289" t="s">
        <v>63</v>
      </c>
      <c r="B13" s="290" t="s">
        <v>63</v>
      </c>
      <c r="C13" s="289" t="s">
        <v>299</v>
      </c>
      <c r="D13" s="290" t="s">
        <v>310</v>
      </c>
      <c r="E13" s="290" t="s">
        <v>301</v>
      </c>
      <c r="F13" s="290" t="s">
        <v>302</v>
      </c>
      <c r="G13" s="290" t="s">
        <v>310</v>
      </c>
      <c r="H13" s="289" t="s">
        <v>95</v>
      </c>
      <c r="I13" s="289" t="s">
        <v>92</v>
      </c>
      <c r="J13" s="289" t="s">
        <v>238</v>
      </c>
      <c r="K13" s="289" t="s">
        <v>237</v>
      </c>
      <c r="L13" s="289" t="s">
        <v>230</v>
      </c>
      <c r="M13" s="289" t="s">
        <v>231</v>
      </c>
      <c r="N13" s="299">
        <v>700000</v>
      </c>
      <c r="O13" s="299">
        <v>700000</v>
      </c>
      <c r="P13" s="299"/>
      <c r="Q13" s="299"/>
      <c r="R13" s="299"/>
      <c r="S13" s="299"/>
      <c r="T13" s="299"/>
      <c r="U13" s="299"/>
      <c r="V13" s="299"/>
      <c r="W13" s="299"/>
      <c r="X13" s="299"/>
      <c r="Y13" s="299"/>
      <c r="Z13" s="299"/>
      <c r="AA13" s="299"/>
    </row>
    <row r="14" ht="19.5" customHeight="1" spans="1:27">
      <c r="A14" s="289" t="s">
        <v>63</v>
      </c>
      <c r="B14" s="290" t="s">
        <v>63</v>
      </c>
      <c r="C14" s="289" t="s">
        <v>279</v>
      </c>
      <c r="D14" s="290" t="s">
        <v>311</v>
      </c>
      <c r="E14" s="290" t="s">
        <v>301</v>
      </c>
      <c r="F14" s="290" t="s">
        <v>302</v>
      </c>
      <c r="G14" s="290" t="s">
        <v>311</v>
      </c>
      <c r="H14" s="289" t="s">
        <v>93</v>
      </c>
      <c r="I14" s="289" t="s">
        <v>94</v>
      </c>
      <c r="J14" s="289" t="s">
        <v>278</v>
      </c>
      <c r="K14" s="289" t="s">
        <v>279</v>
      </c>
      <c r="L14" s="289" t="s">
        <v>280</v>
      </c>
      <c r="M14" s="289" t="s">
        <v>279</v>
      </c>
      <c r="N14" s="299">
        <v>60000</v>
      </c>
      <c r="O14" s="299"/>
      <c r="P14" s="299"/>
      <c r="Q14" s="299"/>
      <c r="R14" s="299"/>
      <c r="S14" s="299"/>
      <c r="T14" s="299"/>
      <c r="U14" s="299"/>
      <c r="V14" s="299">
        <v>60000</v>
      </c>
      <c r="W14" s="299"/>
      <c r="X14" s="299"/>
      <c r="Y14" s="299"/>
      <c r="Z14" s="299"/>
      <c r="AA14" s="299">
        <v>60000</v>
      </c>
    </row>
    <row r="15" ht="19.5" customHeight="1" spans="1:27">
      <c r="A15" s="289" t="s">
        <v>63</v>
      </c>
      <c r="B15" s="290" t="s">
        <v>63</v>
      </c>
      <c r="C15" s="289" t="s">
        <v>299</v>
      </c>
      <c r="D15" s="290" t="s">
        <v>312</v>
      </c>
      <c r="E15" s="290" t="s">
        <v>301</v>
      </c>
      <c r="F15" s="290" t="s">
        <v>302</v>
      </c>
      <c r="G15" s="290" t="s">
        <v>312</v>
      </c>
      <c r="H15" s="289" t="s">
        <v>95</v>
      </c>
      <c r="I15" s="289" t="s">
        <v>92</v>
      </c>
      <c r="J15" s="289" t="s">
        <v>238</v>
      </c>
      <c r="K15" s="289" t="s">
        <v>237</v>
      </c>
      <c r="L15" s="289" t="s">
        <v>230</v>
      </c>
      <c r="M15" s="289" t="s">
        <v>231</v>
      </c>
      <c r="N15" s="299">
        <v>300000</v>
      </c>
      <c r="O15" s="299">
        <v>300000</v>
      </c>
      <c r="P15" s="299"/>
      <c r="Q15" s="299"/>
      <c r="R15" s="299"/>
      <c r="S15" s="299"/>
      <c r="T15" s="299"/>
      <c r="U15" s="299"/>
      <c r="V15" s="299"/>
      <c r="W15" s="299"/>
      <c r="X15" s="299"/>
      <c r="Y15" s="299"/>
      <c r="Z15" s="299"/>
      <c r="AA15" s="299"/>
    </row>
    <row r="16" ht="19.5" customHeight="1" spans="1:27">
      <c r="A16" s="289" t="s">
        <v>63</v>
      </c>
      <c r="B16" s="290" t="s">
        <v>63</v>
      </c>
      <c r="C16" s="289" t="s">
        <v>299</v>
      </c>
      <c r="D16" s="290" t="s">
        <v>312</v>
      </c>
      <c r="E16" s="290" t="s">
        <v>301</v>
      </c>
      <c r="F16" s="290" t="s">
        <v>302</v>
      </c>
      <c r="G16" s="290" t="s">
        <v>312</v>
      </c>
      <c r="H16" s="289" t="s">
        <v>95</v>
      </c>
      <c r="I16" s="289" t="s">
        <v>92</v>
      </c>
      <c r="J16" s="289" t="s">
        <v>234</v>
      </c>
      <c r="K16" s="289" t="s">
        <v>235</v>
      </c>
      <c r="L16" s="289" t="s">
        <v>230</v>
      </c>
      <c r="M16" s="289" t="s">
        <v>231</v>
      </c>
      <c r="N16" s="299">
        <v>100000</v>
      </c>
      <c r="O16" s="299">
        <v>100000</v>
      </c>
      <c r="P16" s="299"/>
      <c r="Q16" s="299"/>
      <c r="R16" s="299"/>
      <c r="S16" s="299"/>
      <c r="T16" s="299"/>
      <c r="U16" s="299"/>
      <c r="V16" s="299"/>
      <c r="W16" s="299"/>
      <c r="X16" s="299"/>
      <c r="Y16" s="299"/>
      <c r="Z16" s="299"/>
      <c r="AA16" s="299"/>
    </row>
    <row r="17" ht="19.5" customHeight="1" spans="1:27">
      <c r="A17" s="289" t="s">
        <v>63</v>
      </c>
      <c r="B17" s="290" t="s">
        <v>63</v>
      </c>
      <c r="C17" s="289" t="s">
        <v>299</v>
      </c>
      <c r="D17" s="290" t="s">
        <v>312</v>
      </c>
      <c r="E17" s="290" t="s">
        <v>301</v>
      </c>
      <c r="F17" s="290" t="s">
        <v>302</v>
      </c>
      <c r="G17" s="290" t="s">
        <v>312</v>
      </c>
      <c r="H17" s="289" t="s">
        <v>95</v>
      </c>
      <c r="I17" s="289" t="s">
        <v>92</v>
      </c>
      <c r="J17" s="289" t="s">
        <v>313</v>
      </c>
      <c r="K17" s="289" t="s">
        <v>314</v>
      </c>
      <c r="L17" s="289" t="s">
        <v>230</v>
      </c>
      <c r="M17" s="289" t="s">
        <v>231</v>
      </c>
      <c r="N17" s="299">
        <v>30000</v>
      </c>
      <c r="O17" s="299">
        <v>30000</v>
      </c>
      <c r="P17" s="299"/>
      <c r="Q17" s="299"/>
      <c r="R17" s="299"/>
      <c r="S17" s="299"/>
      <c r="T17" s="299"/>
      <c r="U17" s="299"/>
      <c r="V17" s="299"/>
      <c r="W17" s="299"/>
      <c r="X17" s="299"/>
      <c r="Y17" s="299"/>
      <c r="Z17" s="299"/>
      <c r="AA17" s="299"/>
    </row>
    <row r="18" ht="19.5" customHeight="1" spans="1:27">
      <c r="A18" s="289" t="s">
        <v>63</v>
      </c>
      <c r="B18" s="290" t="s">
        <v>63</v>
      </c>
      <c r="C18" s="289" t="s">
        <v>299</v>
      </c>
      <c r="D18" s="290" t="s">
        <v>312</v>
      </c>
      <c r="E18" s="290" t="s">
        <v>301</v>
      </c>
      <c r="F18" s="290" t="s">
        <v>302</v>
      </c>
      <c r="G18" s="290" t="s">
        <v>312</v>
      </c>
      <c r="H18" s="289" t="s">
        <v>95</v>
      </c>
      <c r="I18" s="289" t="s">
        <v>92</v>
      </c>
      <c r="J18" s="289" t="s">
        <v>251</v>
      </c>
      <c r="K18" s="289" t="s">
        <v>252</v>
      </c>
      <c r="L18" s="289" t="s">
        <v>253</v>
      </c>
      <c r="M18" s="289" t="s">
        <v>252</v>
      </c>
      <c r="N18" s="299">
        <v>220000</v>
      </c>
      <c r="O18" s="299">
        <v>220000</v>
      </c>
      <c r="P18" s="299"/>
      <c r="Q18" s="299"/>
      <c r="R18" s="299"/>
      <c r="S18" s="299"/>
      <c r="T18" s="299"/>
      <c r="U18" s="299"/>
      <c r="V18" s="299"/>
      <c r="W18" s="299"/>
      <c r="X18" s="299"/>
      <c r="Y18" s="299"/>
      <c r="Z18" s="299"/>
      <c r="AA18" s="299"/>
    </row>
    <row r="19" ht="19.5" customHeight="1" spans="1:27">
      <c r="A19" s="289" t="s">
        <v>63</v>
      </c>
      <c r="B19" s="290" t="s">
        <v>63</v>
      </c>
      <c r="C19" s="289" t="s">
        <v>299</v>
      </c>
      <c r="D19" s="290" t="s">
        <v>312</v>
      </c>
      <c r="E19" s="290" t="s">
        <v>301</v>
      </c>
      <c r="F19" s="290" t="s">
        <v>302</v>
      </c>
      <c r="G19" s="290" t="s">
        <v>312</v>
      </c>
      <c r="H19" s="289" t="s">
        <v>95</v>
      </c>
      <c r="I19" s="289" t="s">
        <v>92</v>
      </c>
      <c r="J19" s="289" t="s">
        <v>244</v>
      </c>
      <c r="K19" s="289" t="s">
        <v>245</v>
      </c>
      <c r="L19" s="289" t="s">
        <v>230</v>
      </c>
      <c r="M19" s="289" t="s">
        <v>231</v>
      </c>
      <c r="N19" s="299">
        <v>400000</v>
      </c>
      <c r="O19" s="299">
        <v>400000</v>
      </c>
      <c r="P19" s="299"/>
      <c r="Q19" s="299"/>
      <c r="R19" s="299"/>
      <c r="S19" s="299"/>
      <c r="T19" s="299"/>
      <c r="U19" s="299"/>
      <c r="V19" s="299"/>
      <c r="W19" s="299"/>
      <c r="X19" s="299"/>
      <c r="Y19" s="299"/>
      <c r="Z19" s="299"/>
      <c r="AA19" s="299"/>
    </row>
    <row r="20" ht="18.75" customHeight="1" spans="1:27">
      <c r="A20" s="291" t="s">
        <v>49</v>
      </c>
      <c r="B20" s="292"/>
      <c r="C20" s="292"/>
      <c r="D20" s="292"/>
      <c r="E20" s="292"/>
      <c r="F20" s="292"/>
      <c r="G20" s="292"/>
      <c r="H20" s="293"/>
      <c r="I20" s="293"/>
      <c r="J20" s="293"/>
      <c r="K20" s="293"/>
      <c r="L20" s="293"/>
      <c r="M20" s="300"/>
      <c r="N20" s="299">
        <v>8443000</v>
      </c>
      <c r="O20" s="299">
        <v>5583000</v>
      </c>
      <c r="P20" s="299"/>
      <c r="Q20" s="299"/>
      <c r="R20" s="299"/>
      <c r="S20" s="299"/>
      <c r="T20" s="299"/>
      <c r="U20" s="299"/>
      <c r="V20" s="299">
        <v>2860000</v>
      </c>
      <c r="W20" s="299"/>
      <c r="X20" s="299">
        <v>2800000</v>
      </c>
      <c r="Y20" s="299"/>
      <c r="Z20" s="299"/>
      <c r="AA20" s="299">
        <v>60000</v>
      </c>
    </row>
  </sheetData>
  <mergeCells count="21">
    <mergeCell ref="A2:AA2"/>
    <mergeCell ref="A3:C3"/>
    <mergeCell ref="O4:Q4"/>
    <mergeCell ref="R4:T4"/>
    <mergeCell ref="V4:AA4"/>
    <mergeCell ref="A20:M20"/>
    <mergeCell ref="A4:A5"/>
    <mergeCell ref="B4:B5"/>
    <mergeCell ref="C4:C5"/>
    <mergeCell ref="D4:D5"/>
    <mergeCell ref="E4:E5"/>
    <mergeCell ref="F4:F5"/>
    <mergeCell ref="G4:G5"/>
    <mergeCell ref="H4:H5"/>
    <mergeCell ref="I4:I5"/>
    <mergeCell ref="J4:J5"/>
    <mergeCell ref="K4:K5"/>
    <mergeCell ref="L4:L5"/>
    <mergeCell ref="M4:M5"/>
    <mergeCell ref="N4:N5"/>
    <mergeCell ref="U4:U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vt:lpstr>
      <vt:lpstr>部门收入预算表</vt:lpstr>
      <vt:lpstr>部门支出预算表</vt:lpstr>
      <vt:lpstr>部门财政拨款收支预算总表</vt:lpstr>
      <vt:lpstr>部门一般公共预算支出预算表</vt:lpstr>
      <vt:lpstr>部门一般公共预算“三公”经费支出预算表</vt:lpstr>
      <vt:lpstr>部门政府性基金预算支出预算表</vt:lpstr>
      <vt:lpstr>基本支出预算表</vt:lpstr>
      <vt:lpstr>部门预算项目支出明细表（一）</vt:lpstr>
      <vt:lpstr>部门预算项目支出明细表（二）</vt:lpstr>
      <vt:lpstr>部门项目支出绩效目标表（本级）</vt:lpstr>
      <vt:lpstr>新增资产配置表</vt:lpstr>
      <vt:lpstr>部门政府采购预算表</vt:lpstr>
      <vt:lpstr>部门政府购买服务预算表</vt:lpstr>
      <vt:lpstr>部门上级补助项目支出预算表</vt:lpstr>
      <vt:lpstr>部门市对下转移支付预算表</vt:lpstr>
      <vt:lpstr>对下转移支付绩效目标表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何帆</cp:lastModifiedBy>
  <dcterms:created xsi:type="dcterms:W3CDTF">2025-02-11T05:12:00Z</dcterms:created>
  <dcterms:modified xsi:type="dcterms:W3CDTF">2025-02-11T06:17:50Z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DD46001FFE544A02A88C37D86382CA0E_13</vt:lpwstr>
  </property>
  <property fmtid="{D5CDD505-2E9C-101B-9397-08002B2CF9AE}" pid="3" name="KSOProductBuildVer">
    <vt:lpwstr>2052-12.1.0.17140</vt:lpwstr>
  </property>
</Properties>
</file>